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C02D5F5-03CD-443B-9E14-F55B47611124}" xr6:coauthVersionLast="47" xr6:coauthVersionMax="47" xr10:uidLastSave="{00000000-0000-0000-0000-000000000000}"/>
  <bookViews>
    <workbookView xWindow="-120" yWindow="-120" windowWidth="29040" windowHeight="15720" xr2:uid="{25AB9BC4-359B-4E2F-A316-00D3A47A41AF}"/>
  </bookViews>
  <sheets>
    <sheet name="原本（様式のみ）" sheetId="7" r:id="rId1"/>
    <sheet name="青紙裏面" sheetId="13" r:id="rId2"/>
    <sheet name="見積入力・印刷" sheetId="9" r:id="rId3"/>
    <sheet name="精算入力" sheetId="8" r:id="rId4"/>
    <sheet name="精算印刷（入力不可）" sheetId="12" r:id="rId5"/>
  </sheets>
  <definedNames>
    <definedName name="_xlnm._FilterDatabase" localSheetId="2" hidden="1">見積入力・印刷!$CG$2:$CG$5</definedName>
    <definedName name="_xlnm._FilterDatabase" localSheetId="4" hidden="1">'精算印刷（入力不可）'!#REF!</definedName>
    <definedName name="_xlnm._FilterDatabase" localSheetId="3" hidden="1">精算入力!$CG$2:$CG$5</definedName>
    <definedName name="_xlnm.Print_Area" localSheetId="2">見積入力・印刷!$A$1:$CD$55</definedName>
    <definedName name="_xlnm.Print_Area" localSheetId="0">'原本（様式のみ）'!$A$1:$CD$55</definedName>
    <definedName name="_xlnm.Print_Area" localSheetId="4">'精算印刷（入力不可）'!$A$1:$CD$55</definedName>
    <definedName name="_xlnm.Print_Area" localSheetId="3">精算入力!$A$1:$CD$55</definedName>
    <definedName name="_xlnm.Print_Area" localSheetId="1">青紙裏面!$A$1:$CG$58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1" i="9" l="1"/>
  <c r="BD48" i="9"/>
  <c r="BD48" i="7"/>
  <c r="BD48" i="8"/>
  <c r="AH22" i="8"/>
  <c r="AH23" i="8"/>
  <c r="AQ23" i="8"/>
  <c r="AQ23" i="12" s="1"/>
  <c r="AH24" i="8"/>
  <c r="AH25" i="8"/>
  <c r="AQ25" i="8" s="1"/>
  <c r="AH26" i="8"/>
  <c r="AQ26" i="8"/>
  <c r="AH27" i="8"/>
  <c r="AQ27" i="8"/>
  <c r="AH28" i="8"/>
  <c r="AQ28" i="8"/>
  <c r="AQ28" i="12"/>
  <c r="AH31" i="8"/>
  <c r="AQ31" i="8"/>
  <c r="AQ31" i="12" s="1"/>
  <c r="AH32" i="8"/>
  <c r="AQ32" i="8" s="1"/>
  <c r="AH33" i="8"/>
  <c r="AQ33" i="8" s="1"/>
  <c r="AH34" i="8"/>
  <c r="AQ34" i="8"/>
  <c r="AH35" i="8"/>
  <c r="AQ35" i="8"/>
  <c r="AH36" i="8"/>
  <c r="AQ36" i="8"/>
  <c r="AQ36" i="12"/>
  <c r="AH37" i="8"/>
  <c r="AQ37" i="8"/>
  <c r="AQ37" i="12" s="1"/>
  <c r="AH38" i="8"/>
  <c r="AQ38" i="8"/>
  <c r="AH39" i="8"/>
  <c r="AQ39" i="8"/>
  <c r="AH40" i="8"/>
  <c r="AQ40" i="8"/>
  <c r="AH41" i="8"/>
  <c r="AQ41" i="8"/>
  <c r="AH42" i="8"/>
  <c r="AQ42" i="8"/>
  <c r="AH43" i="8"/>
  <c r="AQ43" i="8" s="1"/>
  <c r="AH44" i="8"/>
  <c r="AQ44" i="8" s="1"/>
  <c r="AH45" i="8"/>
  <c r="AH46" i="8"/>
  <c r="AQ46" i="8" s="1"/>
  <c r="AH47" i="8"/>
  <c r="AH48" i="8"/>
  <c r="AQ48" i="8" s="1"/>
  <c r="AH49" i="8"/>
  <c r="AQ49" i="8" s="1"/>
  <c r="AH50" i="8"/>
  <c r="AQ50" i="8" s="1"/>
  <c r="AH51" i="8"/>
  <c r="AQ51" i="8"/>
  <c r="AH52" i="8"/>
  <c r="AQ52" i="8" s="1"/>
  <c r="BI22" i="8"/>
  <c r="BR22" i="8" s="1"/>
  <c r="BI23" i="8"/>
  <c r="BR23" i="8" s="1"/>
  <c r="BI24" i="8"/>
  <c r="BI25" i="8"/>
  <c r="BR25" i="8" s="1"/>
  <c r="BI26" i="8"/>
  <c r="BR26" i="8"/>
  <c r="BI27" i="8"/>
  <c r="BR27" i="8" s="1"/>
  <c r="BI28" i="8"/>
  <c r="BR28" i="8" s="1"/>
  <c r="BI29" i="8"/>
  <c r="BR29" i="8"/>
  <c r="BI31" i="8"/>
  <c r="BI32" i="8"/>
  <c r="BR32" i="8"/>
  <c r="BI33" i="8"/>
  <c r="BR33" i="8"/>
  <c r="BI34" i="8"/>
  <c r="BR34" i="8" s="1"/>
  <c r="BI35" i="8"/>
  <c r="BR35" i="8"/>
  <c r="BR35" i="12" s="1"/>
  <c r="BI36" i="8"/>
  <c r="BR36" i="8"/>
  <c r="BR36" i="12"/>
  <c r="BI37" i="8"/>
  <c r="BR37" i="8" s="1"/>
  <c r="BI38" i="8"/>
  <c r="BI39" i="8"/>
  <c r="BR39" i="8" s="1"/>
  <c r="BI40" i="8"/>
  <c r="BR40" i="8" s="1"/>
  <c r="BI41" i="8"/>
  <c r="BR41" i="8"/>
  <c r="BI42" i="8"/>
  <c r="BR42" i="8" s="1"/>
  <c r="AK22" i="9"/>
  <c r="AK23" i="9"/>
  <c r="AK24" i="9"/>
  <c r="AK25" i="9"/>
  <c r="AK26" i="9"/>
  <c r="AK27" i="9"/>
  <c r="AK28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43" i="9"/>
  <c r="AK44" i="9"/>
  <c r="AK45" i="9"/>
  <c r="AK46" i="9"/>
  <c r="AK47" i="9"/>
  <c r="AK48" i="9"/>
  <c r="AK49" i="9"/>
  <c r="AK50" i="9"/>
  <c r="AK51" i="9"/>
  <c r="AK52" i="9"/>
  <c r="BL22" i="9"/>
  <c r="BL23" i="9"/>
  <c r="BL24" i="9"/>
  <c r="BL25" i="9"/>
  <c r="BL26" i="9"/>
  <c r="BL27" i="9"/>
  <c r="BL28" i="9"/>
  <c r="BL29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51" i="8"/>
  <c r="BL48" i="8"/>
  <c r="BG38" i="8"/>
  <c r="BG39" i="8"/>
  <c r="BL39" i="8" s="1"/>
  <c r="BG40" i="8"/>
  <c r="BG41" i="8"/>
  <c r="BL41" i="8" s="1"/>
  <c r="BR48" i="12"/>
  <c r="BD48" i="12" s="1"/>
  <c r="BR51" i="12"/>
  <c r="BP32" i="12"/>
  <c r="BP33" i="12"/>
  <c r="BP34" i="12"/>
  <c r="BP35" i="12"/>
  <c r="BP36" i="12"/>
  <c r="BP37" i="12"/>
  <c r="BP38" i="12"/>
  <c r="BP39" i="12"/>
  <c r="BP40" i="12"/>
  <c r="BP41" i="12"/>
  <c r="BP31" i="12"/>
  <c r="BP23" i="12"/>
  <c r="BP24" i="12"/>
  <c r="BP25" i="12"/>
  <c r="BP26" i="12"/>
  <c r="BP27" i="12"/>
  <c r="BP28" i="12"/>
  <c r="BP29" i="12"/>
  <c r="BP22" i="12"/>
  <c r="BG45" i="12"/>
  <c r="AQ35" i="12"/>
  <c r="AO32" i="12"/>
  <c r="AO33" i="12"/>
  <c r="AO34" i="12"/>
  <c r="AO35" i="12"/>
  <c r="AO36" i="12"/>
  <c r="AO37" i="12"/>
  <c r="AO38" i="12"/>
  <c r="AO39" i="12"/>
  <c r="AO40" i="12"/>
  <c r="AO41" i="12"/>
  <c r="AO42" i="12"/>
  <c r="AO43" i="12"/>
  <c r="AO44" i="12"/>
  <c r="AO45" i="12"/>
  <c r="AO46" i="12"/>
  <c r="AO47" i="12"/>
  <c r="AO48" i="12"/>
  <c r="AO49" i="12"/>
  <c r="AO50" i="12"/>
  <c r="AO51" i="12"/>
  <c r="AO52" i="12"/>
  <c r="AO31" i="12"/>
  <c r="AO23" i="12"/>
  <c r="AO24" i="12"/>
  <c r="AO25" i="12"/>
  <c r="AO26" i="12"/>
  <c r="AO27" i="12"/>
  <c r="AO28" i="12"/>
  <c r="AO22" i="12"/>
  <c r="W22" i="12"/>
  <c r="AA22" i="12"/>
  <c r="AE22" i="12"/>
  <c r="AF22" i="12"/>
  <c r="AK22" i="12"/>
  <c r="AH22" i="12"/>
  <c r="AX22" i="12"/>
  <c r="BB22" i="12"/>
  <c r="BF22" i="12"/>
  <c r="BG22" i="12"/>
  <c r="BI22" i="12"/>
  <c r="BL22" i="12" s="1"/>
  <c r="W23" i="12"/>
  <c r="AA23" i="12"/>
  <c r="AE23" i="12"/>
  <c r="AF23" i="12"/>
  <c r="AK23" i="12"/>
  <c r="AH23" i="12"/>
  <c r="AX23" i="12"/>
  <c r="BB23" i="12"/>
  <c r="BF23" i="12"/>
  <c r="BG23" i="12"/>
  <c r="BI23" i="12"/>
  <c r="W24" i="12"/>
  <c r="AA24" i="12"/>
  <c r="AE24" i="12"/>
  <c r="AF24" i="12"/>
  <c r="AK24" i="12" s="1"/>
  <c r="AH24" i="12"/>
  <c r="AX24" i="12"/>
  <c r="BB24" i="12"/>
  <c r="BF24" i="12"/>
  <c r="BG24" i="12"/>
  <c r="BL24" i="12" s="1"/>
  <c r="BI24" i="12"/>
  <c r="AA25" i="12"/>
  <c r="AE25" i="12"/>
  <c r="AF25" i="12"/>
  <c r="AH25" i="12"/>
  <c r="AX25" i="12"/>
  <c r="BB25" i="12"/>
  <c r="BF25" i="12"/>
  <c r="BG25" i="12"/>
  <c r="BL25" i="12" s="1"/>
  <c r="BI25" i="12"/>
  <c r="W26" i="12"/>
  <c r="AA26" i="12"/>
  <c r="AE26" i="12"/>
  <c r="AF26" i="12"/>
  <c r="AK26" i="12" s="1"/>
  <c r="AH26" i="12"/>
  <c r="AX26" i="12"/>
  <c r="BB26" i="12"/>
  <c r="BF26" i="12"/>
  <c r="BG26" i="12"/>
  <c r="BI26" i="12"/>
  <c r="BL26" i="12"/>
  <c r="W27" i="12"/>
  <c r="AA27" i="12"/>
  <c r="AE27" i="12"/>
  <c r="AF27" i="12"/>
  <c r="AK27" i="12" s="1"/>
  <c r="AH27" i="12"/>
  <c r="AX27" i="12"/>
  <c r="BB27" i="12"/>
  <c r="BF27" i="12"/>
  <c r="BG27" i="12"/>
  <c r="BL27" i="12" s="1"/>
  <c r="BI27" i="12"/>
  <c r="W28" i="12"/>
  <c r="AA28" i="12"/>
  <c r="AE28" i="12"/>
  <c r="AF28" i="12"/>
  <c r="AK28" i="12" s="1"/>
  <c r="AH28" i="12"/>
  <c r="AX28" i="12"/>
  <c r="BB28" i="12"/>
  <c r="BF28" i="12"/>
  <c r="BG28" i="12"/>
  <c r="BI28" i="12"/>
  <c r="BL28" i="12"/>
  <c r="AX29" i="12"/>
  <c r="BB29" i="12"/>
  <c r="BF29" i="12"/>
  <c r="BG29" i="12"/>
  <c r="BL29" i="12" s="1"/>
  <c r="BI29" i="12"/>
  <c r="AA31" i="12"/>
  <c r="AE31" i="12"/>
  <c r="AF31" i="12"/>
  <c r="AK31" i="12" s="1"/>
  <c r="AH31" i="12"/>
  <c r="AX31" i="12"/>
  <c r="BB31" i="12"/>
  <c r="BF31" i="12"/>
  <c r="BG31" i="12"/>
  <c r="BI31" i="12"/>
  <c r="BL31" i="12"/>
  <c r="W32" i="12"/>
  <c r="AA32" i="12"/>
  <c r="AE32" i="12"/>
  <c r="AF32" i="12"/>
  <c r="AK32" i="12" s="1"/>
  <c r="AH32" i="12"/>
  <c r="AX32" i="12"/>
  <c r="BB32" i="12"/>
  <c r="BF32" i="12"/>
  <c r="BG32" i="12"/>
  <c r="BL32" i="12" s="1"/>
  <c r="BI32" i="12"/>
  <c r="W33" i="12"/>
  <c r="AA33" i="12"/>
  <c r="AE33" i="12"/>
  <c r="AF33" i="12"/>
  <c r="AK33" i="12" s="1"/>
  <c r="AH33" i="12"/>
  <c r="AX33" i="12"/>
  <c r="BB33" i="12"/>
  <c r="BF33" i="12"/>
  <c r="BG33" i="12"/>
  <c r="BI33" i="12"/>
  <c r="BL33" i="12"/>
  <c r="W34" i="12"/>
  <c r="AA34" i="12"/>
  <c r="AE34" i="12"/>
  <c r="AF34" i="12"/>
  <c r="AK34" i="12" s="1"/>
  <c r="AH34" i="12"/>
  <c r="AX34" i="12"/>
  <c r="BB34" i="12"/>
  <c r="BF34" i="12"/>
  <c r="BG34" i="12"/>
  <c r="BL34" i="12"/>
  <c r="BI34" i="12"/>
  <c r="W35" i="12"/>
  <c r="AA35" i="12"/>
  <c r="AE35" i="12"/>
  <c r="AF35" i="12"/>
  <c r="AK35" i="12" s="1"/>
  <c r="AH35" i="12"/>
  <c r="AX35" i="12"/>
  <c r="BB35" i="12"/>
  <c r="BF35" i="12"/>
  <c r="BG35" i="12"/>
  <c r="BI35" i="12"/>
  <c r="W36" i="12"/>
  <c r="AA36" i="12"/>
  <c r="AE36" i="12"/>
  <c r="AF36" i="12"/>
  <c r="AK36" i="12"/>
  <c r="AH36" i="12"/>
  <c r="AX36" i="12"/>
  <c r="BB36" i="12"/>
  <c r="BF36" i="12"/>
  <c r="BG36" i="12"/>
  <c r="BI36" i="12"/>
  <c r="W37" i="12"/>
  <c r="AA37" i="12"/>
  <c r="AE37" i="12"/>
  <c r="AF37" i="12"/>
  <c r="AH37" i="12"/>
  <c r="AK37" i="12"/>
  <c r="AX37" i="12"/>
  <c r="BB37" i="12"/>
  <c r="BF37" i="12"/>
  <c r="BG37" i="12"/>
  <c r="BL37" i="12" s="1"/>
  <c r="BI37" i="12"/>
  <c r="W38" i="12"/>
  <c r="AA38" i="12"/>
  <c r="AE38" i="12"/>
  <c r="AF38" i="12"/>
  <c r="AH38" i="12"/>
  <c r="BB38" i="12"/>
  <c r="BF38" i="12"/>
  <c r="BI38" i="12"/>
  <c r="BL38" i="12" s="1"/>
  <c r="W39" i="12"/>
  <c r="AA39" i="12"/>
  <c r="AE39" i="12"/>
  <c r="AF39" i="12"/>
  <c r="AK39" i="12" s="1"/>
  <c r="AH39" i="12"/>
  <c r="BB39" i="12"/>
  <c r="BF39" i="12"/>
  <c r="BI39" i="12"/>
  <c r="BL39" i="12"/>
  <c r="W40" i="12"/>
  <c r="AA40" i="12"/>
  <c r="AE40" i="12"/>
  <c r="AF40" i="12"/>
  <c r="AK40" i="12" s="1"/>
  <c r="AH40" i="12"/>
  <c r="BB40" i="12"/>
  <c r="BF40" i="12"/>
  <c r="BI40" i="12"/>
  <c r="BL40" i="12"/>
  <c r="W41" i="12"/>
  <c r="AA41" i="12"/>
  <c r="AE41" i="12"/>
  <c r="AF41" i="12"/>
  <c r="AH41" i="12"/>
  <c r="AK41" i="12"/>
  <c r="BB41" i="12"/>
  <c r="BF41" i="12"/>
  <c r="BI41" i="12"/>
  <c r="BL41" i="12" s="1"/>
  <c r="W42" i="12"/>
  <c r="AA42" i="12"/>
  <c r="AE42" i="12"/>
  <c r="AF42" i="12"/>
  <c r="AK42" i="12" s="1"/>
  <c r="AH42" i="12"/>
  <c r="BB42" i="12"/>
  <c r="BF42" i="12"/>
  <c r="BG42" i="12"/>
  <c r="BI42" i="12"/>
  <c r="BL42" i="12"/>
  <c r="W43" i="12"/>
  <c r="AA43" i="12"/>
  <c r="AE43" i="12"/>
  <c r="AF43" i="12"/>
  <c r="AK43" i="12" s="1"/>
  <c r="AH43" i="12"/>
  <c r="W44" i="12"/>
  <c r="AA44" i="12"/>
  <c r="AE44" i="12"/>
  <c r="AF44" i="12"/>
  <c r="AH44" i="12"/>
  <c r="AK44" i="12"/>
  <c r="AF45" i="12"/>
  <c r="AH45" i="12"/>
  <c r="AF46" i="12"/>
  <c r="AH46" i="12"/>
  <c r="AK46" i="12" s="1"/>
  <c r="AF47" i="12"/>
  <c r="AH47" i="12"/>
  <c r="AK47" i="12"/>
  <c r="AF48" i="12"/>
  <c r="AH48" i="12"/>
  <c r="AF49" i="12"/>
  <c r="AH49" i="12"/>
  <c r="AK49" i="12"/>
  <c r="AF50" i="12"/>
  <c r="AH50" i="12"/>
  <c r="AK50" i="12" s="1"/>
  <c r="AF51" i="12"/>
  <c r="AK51" i="12" s="1"/>
  <c r="AH51" i="12"/>
  <c r="AF52" i="12"/>
  <c r="AK52" i="12" s="1"/>
  <c r="AH52" i="12"/>
  <c r="W45" i="12"/>
  <c r="AA45" i="12"/>
  <c r="AE45" i="12"/>
  <c r="W46" i="12"/>
  <c r="AA46" i="12"/>
  <c r="AE46" i="12"/>
  <c r="W47" i="12"/>
  <c r="AA47" i="12"/>
  <c r="AE47" i="12"/>
  <c r="W48" i="12"/>
  <c r="AA48" i="12"/>
  <c r="AE48" i="12"/>
  <c r="W49" i="12"/>
  <c r="AA49" i="12"/>
  <c r="AE49" i="12"/>
  <c r="W50" i="12"/>
  <c r="AA50" i="12"/>
  <c r="AE50" i="12"/>
  <c r="W51" i="12"/>
  <c r="AA51" i="12"/>
  <c r="AE51" i="12"/>
  <c r="N52" i="12"/>
  <c r="AA52" i="12"/>
  <c r="AE52" i="12"/>
  <c r="BR23" i="9"/>
  <c r="BR24" i="9"/>
  <c r="BR25" i="9"/>
  <c r="BR26" i="9"/>
  <c r="BR27" i="9"/>
  <c r="BR28" i="9"/>
  <c r="BR29" i="9"/>
  <c r="BR22" i="9"/>
  <c r="BR30" i="9" s="1"/>
  <c r="AE56" i="9"/>
  <c r="BG42" i="8"/>
  <c r="BL42" i="8" s="1"/>
  <c r="BG31" i="8"/>
  <c r="BL31" i="8" s="1"/>
  <c r="BL43" i="8" s="1"/>
  <c r="BG32" i="8"/>
  <c r="BL32" i="8" s="1"/>
  <c r="BG33" i="8"/>
  <c r="BL33" i="8" s="1"/>
  <c r="BG34" i="8"/>
  <c r="BL34" i="8" s="1"/>
  <c r="BG35" i="8"/>
  <c r="BL35" i="8" s="1"/>
  <c r="BG36" i="8"/>
  <c r="BL36" i="8"/>
  <c r="BG37" i="8"/>
  <c r="BL37" i="8" s="1"/>
  <c r="AF22" i="8"/>
  <c r="AF23" i="8"/>
  <c r="AK23" i="8" s="1"/>
  <c r="AF24" i="8"/>
  <c r="AF25" i="8"/>
  <c r="AK25" i="8" s="1"/>
  <c r="AF26" i="8"/>
  <c r="AK26" i="8"/>
  <c r="AF27" i="8"/>
  <c r="AK27" i="8"/>
  <c r="AF28" i="8"/>
  <c r="AK28" i="8"/>
  <c r="AF31" i="8"/>
  <c r="AK31" i="8" s="1"/>
  <c r="AF32" i="8"/>
  <c r="AK32" i="8"/>
  <c r="AF33" i="8"/>
  <c r="AK33" i="8"/>
  <c r="AF34" i="8"/>
  <c r="AK34" i="8"/>
  <c r="AF35" i="8"/>
  <c r="AK35" i="8" s="1"/>
  <c r="AF36" i="8"/>
  <c r="AK36" i="8"/>
  <c r="AF37" i="8"/>
  <c r="AK37" i="8"/>
  <c r="AF38" i="8"/>
  <c r="AK38" i="8"/>
  <c r="AF39" i="8"/>
  <c r="AK39" i="8" s="1"/>
  <c r="AF40" i="8"/>
  <c r="AK40" i="8"/>
  <c r="AF41" i="8"/>
  <c r="AK41" i="8"/>
  <c r="AF42" i="8"/>
  <c r="AK42" i="8"/>
  <c r="AF43" i="8"/>
  <c r="AK43" i="8" s="1"/>
  <c r="AF44" i="8"/>
  <c r="AK44" i="8"/>
  <c r="AF45" i="8"/>
  <c r="AK45" i="8"/>
  <c r="AF46" i="8"/>
  <c r="AF47" i="8"/>
  <c r="AK47" i="8" s="1"/>
  <c r="AF48" i="8"/>
  <c r="AK48" i="8" s="1"/>
  <c r="AF49" i="8"/>
  <c r="AK49" i="8" s="1"/>
  <c r="AF50" i="8"/>
  <c r="AK50" i="8" s="1"/>
  <c r="AF51" i="8"/>
  <c r="AK51" i="8" s="1"/>
  <c r="AF52" i="8"/>
  <c r="AK52" i="8" s="1"/>
  <c r="BG22" i="8"/>
  <c r="BG23" i="8"/>
  <c r="BL23" i="8"/>
  <c r="BG24" i="8"/>
  <c r="BG25" i="8"/>
  <c r="BL25" i="8"/>
  <c r="BG26" i="8"/>
  <c r="BG27" i="8"/>
  <c r="BL27" i="8"/>
  <c r="BG28" i="8"/>
  <c r="BL28" i="8"/>
  <c r="BG29" i="8"/>
  <c r="BL29" i="8"/>
  <c r="AQ22" i="7"/>
  <c r="AQ29" i="7" s="1"/>
  <c r="AQ23" i="7"/>
  <c r="AQ24" i="7"/>
  <c r="AQ25" i="7"/>
  <c r="AQ26" i="7"/>
  <c r="AQ27" i="7"/>
  <c r="AQ28" i="7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AA23" i="8"/>
  <c r="AA24" i="8"/>
  <c r="AA25" i="8"/>
  <c r="AA26" i="8"/>
  <c r="AA27" i="8"/>
  <c r="AA28" i="8"/>
  <c r="AA22" i="8"/>
  <c r="W23" i="8"/>
  <c r="W24" i="8"/>
  <c r="W26" i="8"/>
  <c r="W27" i="8"/>
  <c r="W28" i="8"/>
  <c r="W22" i="8"/>
  <c r="AK50" i="7"/>
  <c r="AK31" i="7"/>
  <c r="AK53" i="7" s="1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1" i="7"/>
  <c r="AK52" i="7"/>
  <c r="AK22" i="7"/>
  <c r="AK29" i="7"/>
  <c r="AK23" i="7"/>
  <c r="AK24" i="7"/>
  <c r="AK25" i="7"/>
  <c r="AK26" i="7"/>
  <c r="AK27" i="7"/>
  <c r="AK28" i="7"/>
  <c r="BL22" i="7"/>
  <c r="BL23" i="7"/>
  <c r="BL30" i="7" s="1"/>
  <c r="BL24" i="7"/>
  <c r="BL25" i="7"/>
  <c r="BL26" i="7"/>
  <c r="BL27" i="7"/>
  <c r="BL28" i="7"/>
  <c r="BL29" i="7"/>
  <c r="BL31" i="7"/>
  <c r="BL43" i="7" s="1"/>
  <c r="BL32" i="7"/>
  <c r="BL33" i="7"/>
  <c r="BL34" i="7"/>
  <c r="BL35" i="7"/>
  <c r="BL36" i="7"/>
  <c r="BL37" i="7"/>
  <c r="BL38" i="7"/>
  <c r="BL39" i="7"/>
  <c r="BL40" i="7"/>
  <c r="BL41" i="7"/>
  <c r="BL42" i="7"/>
  <c r="AQ50" i="7"/>
  <c r="AQ31" i="7"/>
  <c r="AQ53" i="7" s="1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51" i="7"/>
  <c r="AQ52" i="7"/>
  <c r="BR22" i="7"/>
  <c r="BR23" i="7"/>
  <c r="BR24" i="7"/>
  <c r="BR25" i="7"/>
  <c r="BR26" i="7"/>
  <c r="BR30" i="7" s="1"/>
  <c r="BR27" i="7"/>
  <c r="BR28" i="7"/>
  <c r="BR29" i="7"/>
  <c r="BR31" i="7"/>
  <c r="BR32" i="7"/>
  <c r="BR43" i="7" s="1"/>
  <c r="BR33" i="7"/>
  <c r="BR34" i="7"/>
  <c r="BR35" i="7"/>
  <c r="BR36" i="7"/>
  <c r="BR37" i="7"/>
  <c r="BR38" i="7"/>
  <c r="BR39" i="7"/>
  <c r="BR40" i="7"/>
  <c r="BR41" i="7"/>
  <c r="BR42" i="7"/>
  <c r="AQ48" i="9"/>
  <c r="AQ42" i="9"/>
  <c r="AQ43" i="9"/>
  <c r="AQ44" i="9"/>
  <c r="AQ45" i="9"/>
  <c r="AQ46" i="9"/>
  <c r="AQ47" i="9"/>
  <c r="AQ49" i="9"/>
  <c r="AQ32" i="9"/>
  <c r="AQ53" i="9" s="1"/>
  <c r="AQ33" i="9"/>
  <c r="AQ34" i="9"/>
  <c r="AQ36" i="9"/>
  <c r="AQ37" i="9"/>
  <c r="AQ35" i="9"/>
  <c r="AQ38" i="9"/>
  <c r="AQ39" i="9"/>
  <c r="AQ40" i="9"/>
  <c r="AQ41" i="9"/>
  <c r="AQ50" i="9"/>
  <c r="AQ51" i="9"/>
  <c r="AQ52" i="9"/>
  <c r="AQ22" i="9"/>
  <c r="AQ29" i="9" s="1"/>
  <c r="AQ23" i="9"/>
  <c r="AQ24" i="9"/>
  <c r="AQ25" i="9"/>
  <c r="AQ26" i="9"/>
  <c r="AQ27" i="9"/>
  <c r="AQ28" i="9"/>
  <c r="BR36" i="9"/>
  <c r="BR37" i="9"/>
  <c r="BR31" i="9"/>
  <c r="BR43" i="9"/>
  <c r="BR32" i="9"/>
  <c r="BR33" i="9"/>
  <c r="BR34" i="9"/>
  <c r="BR35" i="9"/>
  <c r="BF32" i="8"/>
  <c r="BF33" i="8"/>
  <c r="BF34" i="8"/>
  <c r="BF35" i="8"/>
  <c r="BF36" i="8"/>
  <c r="BF37" i="8"/>
  <c r="BF38" i="8"/>
  <c r="BF39" i="8"/>
  <c r="BF40" i="8"/>
  <c r="BF41" i="8"/>
  <c r="BF42" i="8"/>
  <c r="BF31" i="8"/>
  <c r="BF23" i="8"/>
  <c r="BF24" i="8"/>
  <c r="BF25" i="8"/>
  <c r="BF26" i="8"/>
  <c r="BF27" i="8"/>
  <c r="BF28" i="8"/>
  <c r="BF29" i="8"/>
  <c r="BF22" i="8"/>
  <c r="BB32" i="8"/>
  <c r="BB33" i="8"/>
  <c r="BB34" i="8"/>
  <c r="BB35" i="8"/>
  <c r="BB36" i="8"/>
  <c r="BB37" i="8"/>
  <c r="BB38" i="8"/>
  <c r="BB39" i="8"/>
  <c r="BB40" i="8"/>
  <c r="BB41" i="8"/>
  <c r="BB42" i="8"/>
  <c r="BB31" i="8"/>
  <c r="AX32" i="8"/>
  <c r="AX33" i="8"/>
  <c r="AX34" i="8"/>
  <c r="AX35" i="8"/>
  <c r="AX36" i="8"/>
  <c r="AX37" i="8"/>
  <c r="AX31" i="8"/>
  <c r="BB23" i="8"/>
  <c r="BB24" i="8"/>
  <c r="BB25" i="8"/>
  <c r="BB26" i="8"/>
  <c r="BB27" i="8"/>
  <c r="BB28" i="8"/>
  <c r="BB29" i="8"/>
  <c r="BB22" i="8"/>
  <c r="AX23" i="8"/>
  <c r="AX24" i="8"/>
  <c r="AX25" i="8"/>
  <c r="AX26" i="8"/>
  <c r="AX27" i="8"/>
  <c r="AX28" i="8"/>
  <c r="AX29" i="8"/>
  <c r="AX22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31" i="8"/>
  <c r="AE23" i="8"/>
  <c r="AE24" i="8"/>
  <c r="AE25" i="8"/>
  <c r="AE26" i="8"/>
  <c r="AE27" i="8"/>
  <c r="AE28" i="8"/>
  <c r="AE22" i="8"/>
  <c r="N52" i="9"/>
  <c r="N52" i="8"/>
  <c r="N52" i="7"/>
  <c r="AK38" i="12"/>
  <c r="BR24" i="8"/>
  <c r="BL24" i="8"/>
  <c r="BL26" i="8"/>
  <c r="AQ24" i="8"/>
  <c r="AQ24" i="12" s="1"/>
  <c r="BR33" i="12"/>
  <c r="AK45" i="12"/>
  <c r="AK25" i="12"/>
  <c r="AK24" i="8"/>
  <c r="BL40" i="8"/>
  <c r="BL35" i="12"/>
  <c r="BR41" i="12"/>
  <c r="AQ45" i="8"/>
  <c r="AQ45" i="12" s="1"/>
  <c r="AQ39" i="12"/>
  <c r="AQ47" i="8"/>
  <c r="AQ40" i="12"/>
  <c r="AK48" i="12"/>
  <c r="BL36" i="12"/>
  <c r="BL23" i="12"/>
  <c r="AQ47" i="12"/>
  <c r="BR38" i="8"/>
  <c r="BL38" i="8"/>
  <c r="BR31" i="8"/>
  <c r="AQ42" i="12"/>
  <c r="AQ34" i="12"/>
  <c r="AQ38" i="12"/>
  <c r="BL43" i="9"/>
  <c r="AQ22" i="8"/>
  <c r="AQ29" i="8" s="1"/>
  <c r="AK22" i="8"/>
  <c r="AQ51" i="12"/>
  <c r="AK29" i="9"/>
  <c r="AK53" i="9"/>
  <c r="BR32" i="12"/>
  <c r="BR26" i="12"/>
  <c r="BR38" i="12"/>
  <c r="BR31" i="12"/>
  <c r="BR43" i="8" l="1"/>
  <c r="BR43" i="12" s="1"/>
  <c r="BR34" i="12"/>
  <c r="BR30" i="8"/>
  <c r="BR30" i="12" s="1"/>
  <c r="BR22" i="12"/>
  <c r="AQ46" i="12"/>
  <c r="BR40" i="12"/>
  <c r="BR44" i="9"/>
  <c r="BR44" i="7"/>
  <c r="BL30" i="12"/>
  <c r="BR37" i="12"/>
  <c r="BR28" i="12"/>
  <c r="AQ52" i="12"/>
  <c r="AQ33" i="12"/>
  <c r="AQ29" i="12"/>
  <c r="BR27" i="12"/>
  <c r="AQ44" i="12"/>
  <c r="AQ32" i="12"/>
  <c r="AQ53" i="8"/>
  <c r="AQ53" i="12" s="1"/>
  <c r="BR23" i="12"/>
  <c r="BL44" i="7"/>
  <c r="BL43" i="12"/>
  <c r="AK53" i="12"/>
  <c r="BR42" i="12"/>
  <c r="AQ43" i="12"/>
  <c r="AK29" i="12"/>
  <c r="BR39" i="12"/>
  <c r="AK53" i="8"/>
  <c r="AQ50" i="12"/>
  <c r="AQ25" i="12"/>
  <c r="AQ48" i="12"/>
  <c r="AK29" i="8"/>
  <c r="BR25" i="12"/>
  <c r="AQ49" i="12"/>
  <c r="BL30" i="9"/>
  <c r="BL44" i="9" s="1"/>
  <c r="AK46" i="8"/>
  <c r="AQ26" i="12"/>
  <c r="AQ22" i="12"/>
  <c r="BR24" i="12"/>
  <c r="AQ41" i="12"/>
  <c r="BL22" i="8"/>
  <c r="BL30" i="8" s="1"/>
  <c r="BR29" i="12"/>
  <c r="AQ27" i="12"/>
  <c r="BL45" i="9" l="1"/>
  <c r="BR45" i="7"/>
  <c r="BR46" i="7"/>
  <c r="BR45" i="9"/>
  <c r="BR46" i="9" s="1"/>
  <c r="BL44" i="12"/>
  <c r="BR44" i="8"/>
  <c r="BL44" i="8"/>
  <c r="BL45" i="7"/>
  <c r="BL46" i="7" s="1"/>
  <c r="BL47" i="7" l="1"/>
  <c r="BL49" i="7"/>
  <c r="BR47" i="9"/>
  <c r="BR49" i="9" s="1"/>
  <c r="BR50" i="9" s="1"/>
  <c r="BL46" i="9"/>
  <c r="BL45" i="12"/>
  <c r="BL46" i="12"/>
  <c r="BL45" i="8"/>
  <c r="BL46" i="8"/>
  <c r="BR46" i="8"/>
  <c r="BR45" i="8"/>
  <c r="BR45" i="12" s="1"/>
  <c r="BR44" i="12"/>
  <c r="BR47" i="7"/>
  <c r="BR49" i="7" s="1"/>
  <c r="BR50" i="7" s="1"/>
  <c r="BL47" i="8" l="1"/>
  <c r="BL49" i="8"/>
  <c r="BR46" i="12"/>
  <c r="BR47" i="8"/>
  <c r="BR47" i="12" s="1"/>
  <c r="BL56" i="7"/>
  <c r="BL60" i="7" s="1"/>
  <c r="BL57" i="7"/>
  <c r="BL50" i="7"/>
  <c r="BL47" i="12"/>
  <c r="BL49" i="12"/>
  <c r="BL50" i="12" s="1"/>
  <c r="BL47" i="9"/>
  <c r="BL49" i="9"/>
  <c r="BL58" i="7" l="1"/>
  <c r="BL59" i="7"/>
  <c r="BL56" i="9"/>
  <c r="BL60" i="9" s="1"/>
  <c r="BL57" i="9"/>
  <c r="BL50" i="9"/>
  <c r="BR49" i="8"/>
  <c r="BL57" i="8"/>
  <c r="BL50" i="8"/>
  <c r="BL56" i="8"/>
  <c r="BL60" i="8" s="1"/>
  <c r="BR50" i="8" l="1"/>
  <c r="BR49" i="12"/>
  <c r="BL59" i="9"/>
  <c r="BL58" i="9"/>
  <c r="BL59" i="8"/>
  <c r="BL58" i="8"/>
  <c r="BR5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N1261</author>
  </authors>
  <commentList>
    <comment ref="BD48" authorId="0" shapeId="0" xr:uid="{9115D2EC-DFBE-4B74-A1E7-14D99CB2386C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N1261</author>
  </authors>
  <commentList>
    <comment ref="BD48" authorId="0" shapeId="0" xr:uid="{156E5A29-0D0E-4926-9953-5B986F16ADCF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N1261</author>
  </authors>
  <commentList>
    <comment ref="BD48" authorId="0" shapeId="0" xr:uid="{5CB46345-8E52-402D-AE7E-71CDFF959F4F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N1261</author>
  </authors>
  <commentList>
    <comment ref="BD48" authorId="0" shapeId="0" xr:uid="{E3E6D05D-C1B1-4EB0-8196-3A009447A486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<sst xmlns="http://schemas.openxmlformats.org/spreadsheetml/2006/main" count="1728" uniqueCount="771">
  <si>
    <t>年</t>
    <rPh sb="0" eb="1">
      <t>ネン</t>
    </rPh>
    <phoneticPr fontId="2"/>
  </si>
  <si>
    <t>確認申請</t>
    <rPh sb="0" eb="2">
      <t>カクニン</t>
    </rPh>
    <rPh sb="2" eb="4">
      <t>シンセイ</t>
    </rPh>
    <phoneticPr fontId="2"/>
  </si>
  <si>
    <t>完了届</t>
    <rPh sb="0" eb="2">
      <t>カンリョウ</t>
    </rPh>
    <rPh sb="2" eb="3">
      <t>トド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</si>
  <si>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</si>
  <si>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</si>
  <si>
    <t>郷</t>
    <rPh sb="0" eb="1">
      <t>ゴウ</t>
    </rPh>
    <phoneticPr fontId="2"/>
  </si>
  <si>
    <t>番地</t>
    <rPh sb="0" eb="2">
      <t>バンチ</t>
    </rPh>
    <phoneticPr fontId="2"/>
  </si>
  <si>
    <t>官公庁</t>
    <rPh sb="0" eb="3">
      <t>カンコウチョウ</t>
    </rPh>
    <phoneticPr fontId="2"/>
  </si>
  <si>
    <t>病院</t>
    <rPh sb="0" eb="2">
      <t>ビョウイン</t>
    </rPh>
    <phoneticPr fontId="2"/>
  </si>
  <si>
    <t>事業所</t>
    <rPh sb="0" eb="3">
      <t>ジギョウショ</t>
    </rPh>
    <phoneticPr fontId="2"/>
  </si>
  <si>
    <t>その他</t>
    <rPh sb="2" eb="3">
      <t>タ</t>
    </rPh>
    <phoneticPr fontId="2"/>
  </si>
  <si>
    <t>新築</t>
    <rPh sb="0" eb="2">
      <t>シンチク</t>
    </rPh>
    <phoneticPr fontId="2"/>
  </si>
  <si>
    <t>増築</t>
    <rPh sb="0" eb="2">
      <t>ゾウチク</t>
    </rPh>
    <phoneticPr fontId="2"/>
  </si>
  <si>
    <t>改造</t>
    <rPh sb="0" eb="2">
      <t>カイゾウ</t>
    </rPh>
    <phoneticPr fontId="2"/>
  </si>
  <si>
    <t>水洗便所工事</t>
    <rPh sb="0" eb="2">
      <t>スイセン</t>
    </rPh>
    <rPh sb="2" eb="4">
      <t>ベンジョ</t>
    </rPh>
    <rPh sb="4" eb="6">
      <t>コウジ</t>
    </rPh>
    <phoneticPr fontId="2"/>
  </si>
  <si>
    <t>排水設備工事</t>
    <rPh sb="0" eb="2">
      <t>ハイスイ</t>
    </rPh>
    <rPh sb="2" eb="4">
      <t>セツビ</t>
    </rPh>
    <rPh sb="4" eb="6">
      <t>コウジ</t>
    </rPh>
    <phoneticPr fontId="2"/>
  </si>
  <si>
    <t>浄化槽切替工事</t>
    <rPh sb="0" eb="3">
      <t>ジョウカソウ</t>
    </rPh>
    <rPh sb="3" eb="4">
      <t>キ</t>
    </rPh>
    <rPh sb="4" eb="5">
      <t>カ</t>
    </rPh>
    <rPh sb="5" eb="7">
      <t>コウジ</t>
    </rPh>
    <phoneticPr fontId="2"/>
  </si>
  <si>
    <t>単独</t>
    <rPh sb="0" eb="2">
      <t>タンドク</t>
    </rPh>
    <phoneticPr fontId="2"/>
  </si>
  <si>
    <t>合併</t>
    <rPh sb="0" eb="2">
      <t>ガッペイ</t>
    </rPh>
    <phoneticPr fontId="2"/>
  </si>
  <si>
    <t>人槽</t>
    <rPh sb="0" eb="1">
      <t>ヒト</t>
    </rPh>
    <rPh sb="1" eb="2">
      <t>ソウ</t>
    </rPh>
    <phoneticPr fontId="2"/>
  </si>
  <si>
    <t>工事内容</t>
    <rPh sb="0" eb="2">
      <t>コウジ</t>
    </rPh>
    <rPh sb="2" eb="4">
      <t>ナイヨウ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</si>
  <si>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</si>
  <si>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</si>
  <si>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土地所有者
の承　　諾</t>
    <rPh sb="0" eb="2">
      <t>トチ</t>
    </rPh>
    <phoneticPr fontId="2"/>
  </si>
  <si>
    <t>有</t>
    <rPh sb="0" eb="1">
      <t>ユウ</t>
    </rPh>
    <phoneticPr fontId="2"/>
  </si>
  <si>
    <t>無</t>
    <rPh sb="0" eb="1">
      <t>ナ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</si>
  <si>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</si>
  <si>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</si>
  <si>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排水世帯数</t>
    <rPh sb="4" eb="5">
      <t>スウ</t>
    </rPh>
    <phoneticPr fontId="2"/>
  </si>
  <si>
    <t>使用人員</t>
    <rPh sb="0" eb="2">
      <t>シヨウ</t>
    </rPh>
    <rPh sb="2" eb="4">
      <t>ジンイン</t>
    </rPh>
    <phoneticPr fontId="2"/>
  </si>
  <si>
    <t>使用水区分</t>
    <rPh sb="0" eb="3">
      <t>シヨウスイ</t>
    </rPh>
    <rPh sb="3" eb="5">
      <t>クブン</t>
    </rPh>
    <phoneticPr fontId="2"/>
  </si>
  <si>
    <t>水道水</t>
    <rPh sb="0" eb="3">
      <t>スイドウスイ</t>
    </rPh>
    <phoneticPr fontId="2"/>
  </si>
  <si>
    <t>井戸水</t>
    <rPh sb="0" eb="3">
      <t>イドミズ</t>
    </rPh>
    <phoneticPr fontId="2"/>
  </si>
  <si>
    <t>併用</t>
    <rPh sb="0" eb="2">
      <t>ヘイヨウ</t>
    </rPh>
    <phoneticPr fontId="2"/>
  </si>
  <si>
    <t>排水区分</t>
    <rPh sb="0" eb="2">
      <t>ハイスイ</t>
    </rPh>
    <rPh sb="2" eb="4">
      <t>クブン</t>
    </rPh>
    <phoneticPr fontId="2"/>
  </si>
  <si>
    <t>一般汚水</t>
    <rPh sb="0" eb="2">
      <t>イッパン</t>
    </rPh>
    <rPh sb="2" eb="4">
      <t>オスイ</t>
    </rPh>
    <phoneticPr fontId="2"/>
  </si>
  <si>
    <t>悪質汚水</t>
    <rPh sb="0" eb="2">
      <t>アクシツ</t>
    </rPh>
    <rPh sb="2" eb="4">
      <t>オスイ</t>
    </rPh>
    <phoneticPr fontId="2"/>
  </si>
  <si>
    <t>小便器</t>
    <rPh sb="0" eb="1">
      <t>ショウ</t>
    </rPh>
    <rPh sb="1" eb="3">
      <t>ベンキ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</si>
  <si>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</si>
  <si>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</si>
  <si>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</si>
  <si>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</si>
  <si>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月</t>
    <rPh sb="0" eb="1">
      <t>ツキ</t>
    </rPh>
    <phoneticPr fontId="2"/>
  </si>
  <si>
    <t>使用開始年月日</t>
    <rPh sb="0" eb="2">
      <t>シヨウ</t>
    </rPh>
    <rPh sb="2" eb="4">
      <t>カイシ</t>
    </rPh>
    <rPh sb="4" eb="7">
      <t>ネンガッピ</t>
    </rPh>
    <phoneticPr fontId="2"/>
  </si>
  <si>
    <t>備　考</t>
    <rPh sb="0" eb="1">
      <t>ソナエ</t>
    </rPh>
    <rPh sb="2" eb="3">
      <t>コウ</t>
    </rPh>
    <phoneticPr fontId="2"/>
  </si>
  <si>
    <t>区分</t>
    <rPh sb="0" eb="2">
      <t>クブン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</si>
  <si>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</si>
  <si>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</si>
  <si>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</si>
  <si>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見積額</t>
    <rPh sb="0" eb="3">
      <t>ミツモリガク</t>
    </rPh>
    <phoneticPr fontId="2"/>
  </si>
  <si>
    <t>精算金額</t>
    <rPh sb="0" eb="2">
      <t>セイサン</t>
    </rPh>
    <rPh sb="2" eb="4">
      <t>キンガク</t>
    </rPh>
    <phoneticPr fontId="2"/>
  </si>
  <si>
    <t>小　　計</t>
    <rPh sb="0" eb="1">
      <t>ショウ</t>
    </rPh>
    <rPh sb="3" eb="4">
      <t>ケイ</t>
    </rPh>
    <phoneticPr fontId="2"/>
  </si>
  <si>
    <t>便所内部設備工事</t>
    <rPh sb="0" eb="2">
      <t>ベンジョ</t>
    </rPh>
    <rPh sb="2" eb="4">
      <t>ナイブ</t>
    </rPh>
    <rPh sb="4" eb="6">
      <t>セツビ</t>
    </rPh>
    <rPh sb="6" eb="8">
      <t>コウジ</t>
    </rPh>
    <phoneticPr fontId="2"/>
  </si>
  <si>
    <t>承認年月日</t>
    <rPh sb="0" eb="2">
      <t>ショウニン</t>
    </rPh>
    <rPh sb="2" eb="5">
      <t>ネンガッピ</t>
    </rPh>
    <phoneticPr fontId="2"/>
  </si>
  <si>
    <t>連絡</t>
    <rPh sb="0" eb="2">
      <t>レンラク</t>
    </rPh>
    <phoneticPr fontId="2"/>
  </si>
  <si>
    <t>検査年月日</t>
    <rPh sb="0" eb="2">
      <t>ケンサ</t>
    </rPh>
    <rPh sb="2" eb="5">
      <t>ネンガッピ</t>
    </rPh>
    <phoneticPr fontId="2"/>
  </si>
  <si>
    <t>設計管理費</t>
    <rPh sb="0" eb="2">
      <t>セッケイ</t>
    </rPh>
    <rPh sb="2" eb="5">
      <t>カンリヒ</t>
    </rPh>
    <phoneticPr fontId="2"/>
  </si>
  <si>
    <t>（注）給水設備工事については、水道施設係へ新設・改造申請を提出すること。</t>
    <rPh sb="1" eb="2">
      <t>チュウ</t>
    </rPh>
    <phoneticPr fontId="2"/>
  </si>
  <si>
    <t>　　　また衛生器具は、逆流防止型を使用すること。</t>
    <phoneticPr fontId="2"/>
  </si>
  <si>
    <t>●水道名義人</t>
    <rPh sb="5" eb="6">
      <t>ニン</t>
    </rPh>
    <phoneticPr fontId="2"/>
  </si>
  <si>
    <t>●顧客番号</t>
    <rPh sb="1" eb="3">
      <t>コキャク</t>
    </rPh>
    <rPh sb="3" eb="5">
      <t>バンゴウ</t>
    </rPh>
    <phoneticPr fontId="2"/>
  </si>
  <si>
    <t>●ﾒｰﾀｰ番号</t>
    <rPh sb="5" eb="7">
      <t>バンゴウ</t>
    </rPh>
    <phoneticPr fontId="2"/>
  </si>
  <si>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</si>
  <si>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</si>
  <si>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</t>
    <rPh sb="0" eb="1">
      <t>カカリ</t>
    </rPh>
    <phoneticPr fontId="2"/>
  </si>
  <si>
    <t>検査員</t>
    <rPh sb="0" eb="3">
      <t>ケンサイン</t>
    </rPh>
    <phoneticPr fontId="2"/>
  </si>
  <si>
    <t>立会員</t>
    <rPh sb="0" eb="2">
      <t>タチア</t>
    </rPh>
    <rPh sb="2" eb="3">
      <t>イン</t>
    </rPh>
    <phoneticPr fontId="2"/>
  </si>
  <si>
    <t>CES9306P</t>
    <phoneticPr fontId="0"/>
  </si>
  <si>
    <t>CES930FW</t>
    <phoneticPr fontId="0"/>
  </si>
  <si>
    <t>（TEL:</t>
    <phoneticPr fontId="2"/>
  </si>
  <si>
    <t xml:space="preserve">  次のとおり
　排水設備等計画・変更の確認を申請します。
  次のとおり
　排水設備工事を完了したのでお届けします。</t>
    <rPh sb="2" eb="3">
      <t>ツギ</t>
    </rPh>
    <rPh sb="9" eb="11">
      <t>ハイスイ</t>
    </rPh>
    <rPh sb="11" eb="13">
      <t>セツビ</t>
    </rPh>
    <rPh sb="13" eb="14">
      <t>トウ</t>
    </rPh>
    <rPh sb="14" eb="16">
      <t>ケイカク</t>
    </rPh>
    <rPh sb="17" eb="19">
      <t>ヘンコウ</t>
    </rPh>
    <rPh sb="20" eb="22">
      <t>カクニン</t>
    </rPh>
    <rPh sb="23" eb="25">
      <t>シンセイ</t>
    </rPh>
    <rPh sb="32" eb="33">
      <t>ツギ</t>
    </rPh>
    <rPh sb="39" eb="41">
      <t>ハイスイ</t>
    </rPh>
    <rPh sb="41" eb="43">
      <t>セツビ</t>
    </rPh>
    <rPh sb="43" eb="45">
      <t>コウジ</t>
    </rPh>
    <rPh sb="46" eb="48">
      <t>カンリョウ</t>
    </rPh>
    <rPh sb="53" eb="54">
      <t>トド</t>
    </rPh>
    <phoneticPr fontId="2"/>
  </si>
  <si>
    <t>給水指定工事店</t>
    <rPh sb="0" eb="2">
      <t>キュウスイ</t>
    </rPh>
    <rPh sb="2" eb="4">
      <t>シテイ</t>
    </rPh>
    <rPh sb="4" eb="6">
      <t>コウジ</t>
    </rPh>
    <rPh sb="6" eb="7">
      <t>テン</t>
    </rPh>
    <phoneticPr fontId="2"/>
  </si>
  <si>
    <t>　給水工事申請</t>
    <rPh sb="1" eb="3">
      <t>キュウスイ</t>
    </rPh>
    <rPh sb="3" eb="5">
      <t>コウジ</t>
    </rPh>
    <rPh sb="5" eb="7">
      <t>シンセイ</t>
    </rPh>
    <phoneticPr fontId="2"/>
  </si>
  <si>
    <t>（指定No.</t>
    <rPh sb="1" eb="3">
      <t>シテイ</t>
    </rPh>
    <phoneticPr fontId="2"/>
  </si>
  <si>
    <t>給水工事指定店</t>
  </si>
  <si>
    <t xml:space="preserve">排水設備等 計画・変更 確認申請書
</t>
    <phoneticPr fontId="2"/>
  </si>
  <si>
    <t>業　者　名</t>
  </si>
  <si>
    <t>㈲広瀬設備工業</t>
  </si>
  <si>
    <t>㈲岩本設備</t>
  </si>
  <si>
    <t>㈲琴野建設</t>
  </si>
  <si>
    <t>㈱朽原建設</t>
  </si>
  <si>
    <t>㈲山田組</t>
  </si>
  <si>
    <t>タナカ設備サービス</t>
  </si>
  <si>
    <t>㈱中野組</t>
  </si>
  <si>
    <t>㈲三根建設</t>
  </si>
  <si>
    <t>㈲田中建設</t>
  </si>
  <si>
    <t>嶋田技建</t>
  </si>
  <si>
    <t>(有)郷野建設</t>
  </si>
  <si>
    <t>㈲山中住設</t>
  </si>
  <si>
    <t>㈱佐伯管工</t>
  </si>
  <si>
    <t>㈱大東設備</t>
  </si>
  <si>
    <t>正司設備</t>
  </si>
  <si>
    <t>㈲川津工務店</t>
  </si>
  <si>
    <t>㈲八木原建設</t>
  </si>
  <si>
    <t>青井商事㈲</t>
  </si>
  <si>
    <t>宮崎設備工業</t>
  </si>
  <si>
    <t>サカイ設備</t>
  </si>
  <si>
    <t>㈲東彼建設</t>
  </si>
  <si>
    <t>㈱金﨑建設</t>
  </si>
  <si>
    <t>㈲川棚開発</t>
  </si>
  <si>
    <t>㈲前田建設工業</t>
  </si>
  <si>
    <t>㈲百武建設</t>
  </si>
  <si>
    <t>㈱小佐々建設</t>
  </si>
  <si>
    <t>㈱上山建設</t>
  </si>
  <si>
    <t>㈱井石建設</t>
  </si>
  <si>
    <t>㈲波    建</t>
  </si>
  <si>
    <t>友和エンジニア</t>
  </si>
  <si>
    <t>㈲長島建設</t>
  </si>
  <si>
    <t>（有）アクアテック</t>
  </si>
  <si>
    <t>㈱山栄建設</t>
  </si>
  <si>
    <t>㈲中邨設備</t>
  </si>
  <si>
    <t>一路組㈲</t>
  </si>
  <si>
    <t>共立水道㈲</t>
  </si>
  <si>
    <t>㈱富永工務店</t>
  </si>
  <si>
    <t>㈲西九州技研工業</t>
  </si>
  <si>
    <t>正真工業㈱</t>
  </si>
  <si>
    <t>高瀬建設㈱</t>
  </si>
  <si>
    <t>ヤマワキ設備</t>
    <rPh sb="4" eb="6">
      <t>セツビ</t>
    </rPh>
    <phoneticPr fontId="2"/>
  </si>
  <si>
    <t>㈱樫山組</t>
  </si>
  <si>
    <t>㈲大和設備工業</t>
  </si>
  <si>
    <t>㈱竹松設備</t>
  </si>
  <si>
    <t>（有）池田冷熱</t>
    <rPh sb="1" eb="2">
      <t>ユウ</t>
    </rPh>
    <rPh sb="3" eb="5">
      <t>イケダ</t>
    </rPh>
    <rPh sb="5" eb="7">
      <t>レイネツ</t>
    </rPh>
    <phoneticPr fontId="2"/>
  </si>
  <si>
    <t>(株)マツシタ</t>
    <rPh sb="0" eb="3">
      <t>カブ</t>
    </rPh>
    <phoneticPr fontId="2"/>
  </si>
  <si>
    <t>㈱長塚工業</t>
  </si>
  <si>
    <t>㈱向井管工社</t>
  </si>
  <si>
    <t>㈱上滝　佐世保支店</t>
  </si>
  <si>
    <t>谷川設備</t>
  </si>
  <si>
    <t>　廣　設備</t>
  </si>
  <si>
    <t>(有)西部管工社</t>
  </si>
  <si>
    <t>(有)協和設備工業</t>
  </si>
  <si>
    <t>㈱大　弘</t>
  </si>
  <si>
    <t>石原工業</t>
    <rPh sb="0" eb="2">
      <t>イシハラ</t>
    </rPh>
    <rPh sb="2" eb="4">
      <t>コウギョウ</t>
    </rPh>
    <phoneticPr fontId="2"/>
  </si>
  <si>
    <t>㈲伸和設備工業</t>
  </si>
  <si>
    <t>山川設備</t>
    <rPh sb="0" eb="2">
      <t>ヤマカワ</t>
    </rPh>
    <rPh sb="2" eb="4">
      <t>セツビ</t>
    </rPh>
    <phoneticPr fontId="2"/>
  </si>
  <si>
    <t>期限</t>
    <phoneticPr fontId="2"/>
  </si>
  <si>
    <t>私設量水器</t>
    <rPh sb="0" eb="2">
      <t>シセツ</t>
    </rPh>
    <rPh sb="2" eb="4">
      <t>リョウスイ</t>
    </rPh>
    <rPh sb="4" eb="5">
      <t>キ</t>
    </rPh>
    <phoneticPr fontId="2"/>
  </si>
  <si>
    <t>東彼杵郡東彼杵町</t>
    <rPh sb="0" eb="4">
      <t>ヒガシソノギグン</t>
    </rPh>
    <rPh sb="4" eb="7">
      <t>ヒガシソノギ</t>
    </rPh>
    <rPh sb="7" eb="8">
      <t>チョウ</t>
    </rPh>
    <phoneticPr fontId="2"/>
  </si>
  <si>
    <t>東彼杵郡川棚町</t>
    <rPh sb="0" eb="4">
      <t>ヒガシソノギグン</t>
    </rPh>
    <rPh sb="4" eb="6">
      <t>カワタナ</t>
    </rPh>
    <rPh sb="6" eb="7">
      <t>チョウ</t>
    </rPh>
    <phoneticPr fontId="2"/>
  </si>
  <si>
    <t>東彼杵郡波佐見町</t>
    <rPh sb="0" eb="4">
      <t>ヒガシソノギグン</t>
    </rPh>
    <rPh sb="4" eb="7">
      <t>ハサミ</t>
    </rPh>
    <rPh sb="7" eb="8">
      <t>チョウ</t>
    </rPh>
    <phoneticPr fontId="2"/>
  </si>
  <si>
    <t>入力データリスト</t>
    <rPh sb="0" eb="2">
      <t>ニュウリョク</t>
    </rPh>
    <phoneticPr fontId="2"/>
  </si>
  <si>
    <t>申請者住所</t>
    <rPh sb="0" eb="3">
      <t>シンセイシャ</t>
    </rPh>
    <rPh sb="3" eb="5">
      <t>ジュウショ</t>
    </rPh>
    <phoneticPr fontId="2"/>
  </si>
  <si>
    <t>指定業者住所</t>
    <rPh sb="0" eb="2">
      <t>シテイ</t>
    </rPh>
    <rPh sb="2" eb="4">
      <t>ギョウシャ</t>
    </rPh>
    <rPh sb="4" eb="6">
      <t>ジュウショ</t>
    </rPh>
    <phoneticPr fontId="2"/>
  </si>
  <si>
    <t>東彼杵町三根郷</t>
    <rPh sb="0" eb="4">
      <t>ヒガシソノギチョウ</t>
    </rPh>
    <rPh sb="4" eb="6">
      <t>ミネ</t>
    </rPh>
    <rPh sb="6" eb="7">
      <t>ゴウ</t>
    </rPh>
    <phoneticPr fontId="2"/>
  </si>
  <si>
    <t>東彼杵町蔵本郷</t>
    <rPh sb="0" eb="4">
      <t>ヒガシソノギチョウ</t>
    </rPh>
    <rPh sb="4" eb="6">
      <t>クラモト</t>
    </rPh>
    <rPh sb="6" eb="7">
      <t>ゴウ</t>
    </rPh>
    <phoneticPr fontId="2"/>
  </si>
  <si>
    <t>東彼杵町彼杵宿郷</t>
    <rPh sb="0" eb="4">
      <t>ヒガシソノギチョウ</t>
    </rPh>
    <rPh sb="4" eb="6">
      <t>ソノギ</t>
    </rPh>
    <rPh sb="6" eb="7">
      <t>ヤド</t>
    </rPh>
    <rPh sb="7" eb="8">
      <t>ゴウ</t>
    </rPh>
    <phoneticPr fontId="2"/>
  </si>
  <si>
    <t>東彼杵町大音琴郷</t>
    <rPh sb="0" eb="4">
      <t>ヒガシソノギチョウ</t>
    </rPh>
    <rPh sb="4" eb="7">
      <t>オオネゴト</t>
    </rPh>
    <rPh sb="7" eb="8">
      <t>ゴウ</t>
    </rPh>
    <phoneticPr fontId="2"/>
  </si>
  <si>
    <t>東彼杵町里郷</t>
    <rPh sb="0" eb="4">
      <t>ヒガシソノギチョウ</t>
    </rPh>
    <rPh sb="4" eb="5">
      <t>サト</t>
    </rPh>
    <rPh sb="5" eb="6">
      <t>ゴウ</t>
    </rPh>
    <phoneticPr fontId="2"/>
  </si>
  <si>
    <t>東彼杵町蕪郷</t>
    <rPh sb="0" eb="4">
      <t>ヒガシソノギチョウ</t>
    </rPh>
    <rPh sb="4" eb="5">
      <t>カブラ</t>
    </rPh>
    <rPh sb="5" eb="6">
      <t>ゴウ</t>
    </rPh>
    <phoneticPr fontId="2"/>
  </si>
  <si>
    <t>東彼杵郡川棚町中組郷</t>
    <rPh sb="0" eb="4">
      <t>ヒガシソノギグン</t>
    </rPh>
    <rPh sb="4" eb="7">
      <t>カワタナチョウ</t>
    </rPh>
    <rPh sb="7" eb="9">
      <t>ナカグミ</t>
    </rPh>
    <rPh sb="9" eb="10">
      <t>ゴウ</t>
    </rPh>
    <phoneticPr fontId="2"/>
  </si>
  <si>
    <t>東彼杵郡川棚町百津郷</t>
    <rPh sb="0" eb="4">
      <t>ヒガシソノギグン</t>
    </rPh>
    <rPh sb="4" eb="7">
      <t>カワタナチョウ</t>
    </rPh>
    <rPh sb="7" eb="9">
      <t>モモヅ</t>
    </rPh>
    <rPh sb="9" eb="10">
      <t>ゴウ</t>
    </rPh>
    <phoneticPr fontId="2"/>
  </si>
  <si>
    <t>東彼杵郡川棚町小串郷</t>
    <rPh sb="0" eb="4">
      <t>ヒガシソノギグン</t>
    </rPh>
    <rPh sb="4" eb="7">
      <t>カワタナチョウ</t>
    </rPh>
    <rPh sb="7" eb="9">
      <t>オグシ</t>
    </rPh>
    <rPh sb="9" eb="10">
      <t>ゴウ</t>
    </rPh>
    <phoneticPr fontId="2"/>
  </si>
  <si>
    <t>東彼杵郡川棚町白石郷</t>
    <rPh sb="0" eb="4">
      <t>ヒガシソノギグン</t>
    </rPh>
    <rPh sb="4" eb="7">
      <t>カワタナチョウ</t>
    </rPh>
    <rPh sb="7" eb="9">
      <t>シロイシ</t>
    </rPh>
    <rPh sb="9" eb="10">
      <t>ゴウ</t>
    </rPh>
    <phoneticPr fontId="2"/>
  </si>
  <si>
    <t>東彼杵郡川棚町城山郷</t>
    <rPh sb="0" eb="4">
      <t>ヒガシソノギグン</t>
    </rPh>
    <rPh sb="4" eb="7">
      <t>カワタナチョウ</t>
    </rPh>
    <rPh sb="7" eb="9">
      <t>シロヤマ</t>
    </rPh>
    <rPh sb="9" eb="10">
      <t>ゴウ</t>
    </rPh>
    <phoneticPr fontId="2"/>
  </si>
  <si>
    <t>東彼杵郡川棚町栄町</t>
    <rPh sb="0" eb="4">
      <t>ヒガシソノギグン</t>
    </rPh>
    <rPh sb="4" eb="7">
      <t>カワタナチョウ</t>
    </rPh>
    <rPh sb="7" eb="9">
      <t>サカエチョウ</t>
    </rPh>
    <phoneticPr fontId="2"/>
  </si>
  <si>
    <t>東彼杵郡川棚町三越郷</t>
    <rPh sb="0" eb="4">
      <t>ヒガシソノギグン</t>
    </rPh>
    <rPh sb="4" eb="7">
      <t>カワタナチョウ</t>
    </rPh>
    <rPh sb="7" eb="9">
      <t>ミツコシ</t>
    </rPh>
    <rPh sb="9" eb="10">
      <t>ゴウ</t>
    </rPh>
    <phoneticPr fontId="2"/>
  </si>
  <si>
    <t>東彼杵郡波佐見町宿郷</t>
    <rPh sb="0" eb="4">
      <t>ヒガシソノギグン</t>
    </rPh>
    <rPh sb="4" eb="8">
      <t>ハサミチョウ</t>
    </rPh>
    <rPh sb="8" eb="9">
      <t>ヤド</t>
    </rPh>
    <rPh sb="9" eb="10">
      <t>ゴウ</t>
    </rPh>
    <phoneticPr fontId="2"/>
  </si>
  <si>
    <t>東彼杵郡波佐見町小樽郷</t>
    <rPh sb="0" eb="4">
      <t>ヒガシソノギグン</t>
    </rPh>
    <rPh sb="4" eb="8">
      <t>ハサミチョウ</t>
    </rPh>
    <rPh sb="8" eb="10">
      <t>オタル</t>
    </rPh>
    <rPh sb="10" eb="11">
      <t>ゴウ</t>
    </rPh>
    <phoneticPr fontId="2"/>
  </si>
  <si>
    <t>東彼杵郡波佐見町湯無田郷</t>
    <rPh sb="0" eb="4">
      <t>ヒガシソノギグン</t>
    </rPh>
    <rPh sb="4" eb="8">
      <t>ハサミチョウ</t>
    </rPh>
    <rPh sb="8" eb="9">
      <t>ユ</t>
    </rPh>
    <rPh sb="9" eb="11">
      <t>ナシダ</t>
    </rPh>
    <rPh sb="11" eb="12">
      <t>ゴウ</t>
    </rPh>
    <phoneticPr fontId="2"/>
  </si>
  <si>
    <t>東彼杵郡波佐見町村木郷</t>
    <rPh sb="0" eb="4">
      <t>ヒガシソノギグン</t>
    </rPh>
    <rPh sb="4" eb="8">
      <t>ハサミチョウ</t>
    </rPh>
    <rPh sb="8" eb="10">
      <t>ムラキ</t>
    </rPh>
    <rPh sb="10" eb="11">
      <t>ゴウ</t>
    </rPh>
    <phoneticPr fontId="2"/>
  </si>
  <si>
    <t>東彼杵郡波佐見町折敷瀬郷</t>
    <rPh sb="0" eb="4">
      <t>ヒガシソノギグン</t>
    </rPh>
    <rPh sb="4" eb="8">
      <t>ハサミチョウ</t>
    </rPh>
    <rPh sb="8" eb="11">
      <t>オリシキセ</t>
    </rPh>
    <rPh sb="11" eb="12">
      <t>ゴウ</t>
    </rPh>
    <phoneticPr fontId="2"/>
  </si>
  <si>
    <t>大村市植松３丁目</t>
    <rPh sb="0" eb="3">
      <t>オオムラシ</t>
    </rPh>
    <rPh sb="3" eb="5">
      <t>ウエマツ</t>
    </rPh>
    <rPh sb="6" eb="8">
      <t>チョウメ</t>
    </rPh>
    <phoneticPr fontId="2"/>
  </si>
  <si>
    <t>大村市沖田町</t>
    <rPh sb="0" eb="3">
      <t>オオムラシ</t>
    </rPh>
    <rPh sb="3" eb="6">
      <t>オキタマチ</t>
    </rPh>
    <phoneticPr fontId="2"/>
  </si>
  <si>
    <t>大村市西三城町</t>
    <rPh sb="0" eb="3">
      <t>オオムラシ</t>
    </rPh>
    <rPh sb="3" eb="7">
      <t>ニシサンジョウチョウ</t>
    </rPh>
    <phoneticPr fontId="2"/>
  </si>
  <si>
    <t>大村市福重町</t>
    <rPh sb="0" eb="3">
      <t>オオムラシ</t>
    </rPh>
    <rPh sb="3" eb="6">
      <t>フクシゲマチ</t>
    </rPh>
    <phoneticPr fontId="2"/>
  </si>
  <si>
    <t>大村市上諏訪町</t>
    <rPh sb="0" eb="3">
      <t>オオムラシ</t>
    </rPh>
    <rPh sb="3" eb="7">
      <t>カミスワチョウ</t>
    </rPh>
    <phoneticPr fontId="2"/>
  </si>
  <si>
    <t>大村市西本町</t>
    <rPh sb="0" eb="3">
      <t>オオムラシ</t>
    </rPh>
    <rPh sb="3" eb="6">
      <t>ニシホンチョウ</t>
    </rPh>
    <phoneticPr fontId="2"/>
  </si>
  <si>
    <t>大村市黒丸町</t>
    <rPh sb="0" eb="3">
      <t>オオムラシ</t>
    </rPh>
    <rPh sb="3" eb="6">
      <t>クロマルチョウ</t>
    </rPh>
    <phoneticPr fontId="2"/>
  </si>
  <si>
    <t>大村市富の原一丁目</t>
    <rPh sb="0" eb="3">
      <t>オオムラシ</t>
    </rPh>
    <rPh sb="3" eb="4">
      <t>トミ</t>
    </rPh>
    <rPh sb="5" eb="6">
      <t>ハラ</t>
    </rPh>
    <rPh sb="6" eb="7">
      <t>イチ</t>
    </rPh>
    <rPh sb="7" eb="9">
      <t>チョウメ</t>
    </rPh>
    <phoneticPr fontId="2"/>
  </si>
  <si>
    <t>大村市松並一丁目</t>
    <rPh sb="0" eb="3">
      <t>オオムラシ</t>
    </rPh>
    <rPh sb="3" eb="5">
      <t>マツナミ</t>
    </rPh>
    <rPh sb="5" eb="6">
      <t>イチ</t>
    </rPh>
    <rPh sb="6" eb="8">
      <t>チョウメ</t>
    </rPh>
    <phoneticPr fontId="2"/>
  </si>
  <si>
    <t>大村市今津町</t>
    <rPh sb="0" eb="3">
      <t>オオムラシ</t>
    </rPh>
    <rPh sb="3" eb="6">
      <t>イマヅチョウ</t>
    </rPh>
    <phoneticPr fontId="2"/>
  </si>
  <si>
    <t>大村市古賀島町</t>
    <rPh sb="0" eb="3">
      <t>オオムラシ</t>
    </rPh>
    <rPh sb="3" eb="7">
      <t>コガシママチ</t>
    </rPh>
    <phoneticPr fontId="2"/>
  </si>
  <si>
    <t>大村市竹松町</t>
    <rPh sb="0" eb="3">
      <t>オオムラシ</t>
    </rPh>
    <rPh sb="3" eb="6">
      <t>タケマツマチ</t>
    </rPh>
    <phoneticPr fontId="2"/>
  </si>
  <si>
    <t>佐世保市黒髪町</t>
    <rPh sb="0" eb="4">
      <t>サセボシ</t>
    </rPh>
    <rPh sb="4" eb="6">
      <t>クロカミ</t>
    </rPh>
    <rPh sb="6" eb="7">
      <t>マチ</t>
    </rPh>
    <phoneticPr fontId="2"/>
  </si>
  <si>
    <t>佐世保市柚木町</t>
    <rPh sb="0" eb="4">
      <t>サセボシ</t>
    </rPh>
    <rPh sb="4" eb="6">
      <t>ユノキ</t>
    </rPh>
    <rPh sb="6" eb="7">
      <t>マチ</t>
    </rPh>
    <phoneticPr fontId="2"/>
  </si>
  <si>
    <t>佐世保市愛宕町</t>
    <rPh sb="0" eb="4">
      <t>サセボシ</t>
    </rPh>
    <rPh sb="4" eb="6">
      <t>アタゴ</t>
    </rPh>
    <rPh sb="6" eb="7">
      <t>マチ</t>
    </rPh>
    <phoneticPr fontId="2"/>
  </si>
  <si>
    <t>佐世保市大塔町</t>
    <rPh sb="0" eb="4">
      <t>サセボシ</t>
    </rPh>
    <rPh sb="4" eb="6">
      <t>ダイトウ</t>
    </rPh>
    <rPh sb="6" eb="7">
      <t>マチ</t>
    </rPh>
    <phoneticPr fontId="2"/>
  </si>
  <si>
    <t>佐世保市白木町</t>
    <rPh sb="0" eb="4">
      <t>サセボシ</t>
    </rPh>
    <rPh sb="4" eb="6">
      <t>シラキ</t>
    </rPh>
    <rPh sb="6" eb="7">
      <t>マチ</t>
    </rPh>
    <phoneticPr fontId="2"/>
  </si>
  <si>
    <t>佐世保市東浜町</t>
    <rPh sb="0" eb="4">
      <t>サセボシ</t>
    </rPh>
    <rPh sb="4" eb="6">
      <t>ヒガシハマ</t>
    </rPh>
    <rPh sb="6" eb="7">
      <t>マチ</t>
    </rPh>
    <phoneticPr fontId="2"/>
  </si>
  <si>
    <t>佐世保市勝富町</t>
    <rPh sb="0" eb="4">
      <t>サセボシ</t>
    </rPh>
    <rPh sb="4" eb="6">
      <t>カツトミ</t>
    </rPh>
    <rPh sb="6" eb="7">
      <t>マチ</t>
    </rPh>
    <phoneticPr fontId="2"/>
  </si>
  <si>
    <t>佐世保市江上町</t>
    <rPh sb="0" eb="4">
      <t>サセボシ</t>
    </rPh>
    <rPh sb="4" eb="6">
      <t>エガミ</t>
    </rPh>
    <rPh sb="6" eb="7">
      <t>マチ</t>
    </rPh>
    <phoneticPr fontId="2"/>
  </si>
  <si>
    <t>佐世保市天神町</t>
    <rPh sb="0" eb="4">
      <t>サセボシ</t>
    </rPh>
    <rPh sb="4" eb="6">
      <t>テンジン</t>
    </rPh>
    <rPh sb="6" eb="7">
      <t>マチ</t>
    </rPh>
    <phoneticPr fontId="2"/>
  </si>
  <si>
    <t>諫早市川床町</t>
    <rPh sb="0" eb="3">
      <t>イサハヤシ</t>
    </rPh>
    <rPh sb="3" eb="5">
      <t>カワドコ</t>
    </rPh>
    <rPh sb="5" eb="6">
      <t>マチ</t>
    </rPh>
    <phoneticPr fontId="2"/>
  </si>
  <si>
    <t>諫早市津久葉町</t>
    <rPh sb="0" eb="3">
      <t>イサハヤシ</t>
    </rPh>
    <rPh sb="3" eb="6">
      <t>ツクバ</t>
    </rPh>
    <rPh sb="6" eb="7">
      <t>マチ</t>
    </rPh>
    <phoneticPr fontId="2"/>
  </si>
  <si>
    <t>西海市西海町太田原郷</t>
    <rPh sb="0" eb="3">
      <t>サイカイシ</t>
    </rPh>
    <rPh sb="3" eb="5">
      <t>サイカイ</t>
    </rPh>
    <rPh sb="5" eb="6">
      <t>マチ</t>
    </rPh>
    <rPh sb="6" eb="10">
      <t>オオタハラゴウ</t>
    </rPh>
    <phoneticPr fontId="2"/>
  </si>
  <si>
    <t>期限</t>
    <rPh sb="0" eb="2">
      <t>キゲン</t>
    </rPh>
    <phoneticPr fontId="2"/>
  </si>
  <si>
    <t>設置場所</t>
    <rPh sb="0" eb="2">
      <t>セッチ</t>
    </rPh>
    <rPh sb="2" eb="4">
      <t>バショ</t>
    </rPh>
    <phoneticPr fontId="2"/>
  </si>
  <si>
    <t>小音琴</t>
    <rPh sb="0" eb="3">
      <t>コネゴト</t>
    </rPh>
    <phoneticPr fontId="2"/>
  </si>
  <si>
    <t>大音琴</t>
    <rPh sb="0" eb="3">
      <t>オオネゴト</t>
    </rPh>
    <phoneticPr fontId="2"/>
  </si>
  <si>
    <t>口木田</t>
    <rPh sb="0" eb="3">
      <t>クチキダ</t>
    </rPh>
    <phoneticPr fontId="2"/>
  </si>
  <si>
    <t>蔵　本</t>
    <rPh sb="0" eb="1">
      <t>クラ</t>
    </rPh>
    <rPh sb="2" eb="3">
      <t>ホン</t>
    </rPh>
    <phoneticPr fontId="2"/>
  </si>
  <si>
    <t>彼杵宿</t>
    <rPh sb="0" eb="2">
      <t>ソノギ</t>
    </rPh>
    <rPh sb="2" eb="3">
      <t>シュク</t>
    </rPh>
    <phoneticPr fontId="2"/>
  </si>
  <si>
    <t>三　根</t>
    <rPh sb="0" eb="1">
      <t>サン</t>
    </rPh>
    <rPh sb="2" eb="3">
      <t>ネ</t>
    </rPh>
    <phoneticPr fontId="2"/>
  </si>
  <si>
    <t>中　尾</t>
    <rPh sb="0" eb="1">
      <t>ナカ</t>
    </rPh>
    <rPh sb="2" eb="3">
      <t>オ</t>
    </rPh>
    <phoneticPr fontId="2"/>
  </si>
  <si>
    <t>八反田</t>
    <rPh sb="0" eb="3">
      <t>ハッタンダ</t>
    </rPh>
    <phoneticPr fontId="2"/>
  </si>
  <si>
    <t>千綿宿</t>
    <rPh sb="0" eb="2">
      <t>チワタ</t>
    </rPh>
    <rPh sb="2" eb="3">
      <t>シュク</t>
    </rPh>
    <phoneticPr fontId="2"/>
  </si>
  <si>
    <t>瀬　戸</t>
    <rPh sb="0" eb="1">
      <t>セ</t>
    </rPh>
    <rPh sb="2" eb="3">
      <t>ト</t>
    </rPh>
    <phoneticPr fontId="2"/>
  </si>
  <si>
    <t>駄　地</t>
    <rPh sb="0" eb="1">
      <t>ダ</t>
    </rPh>
    <rPh sb="2" eb="3">
      <t>チ</t>
    </rPh>
    <phoneticPr fontId="2"/>
  </si>
  <si>
    <t>平似田</t>
    <rPh sb="0" eb="1">
      <t>ヒラ</t>
    </rPh>
    <rPh sb="1" eb="2">
      <t>ニ</t>
    </rPh>
    <rPh sb="2" eb="3">
      <t>タ</t>
    </rPh>
    <phoneticPr fontId="2"/>
  </si>
  <si>
    <t>　里</t>
    <rPh sb="1" eb="2">
      <t>サト</t>
    </rPh>
    <phoneticPr fontId="2"/>
  </si>
  <si>
    <t>％</t>
    <phoneticPr fontId="2"/>
  </si>
  <si>
    <t>便所内工事</t>
    <rPh sb="0" eb="2">
      <t>ベンジョ</t>
    </rPh>
    <rPh sb="2" eb="3">
      <t>ナイ</t>
    </rPh>
    <rPh sb="3" eb="5">
      <t>コウジ</t>
    </rPh>
    <phoneticPr fontId="2"/>
  </si>
  <si>
    <t>和風大便器</t>
    <rPh sb="0" eb="2">
      <t>ワフウ</t>
    </rPh>
    <rPh sb="2" eb="4">
      <t>ダイベン</t>
    </rPh>
    <rPh sb="4" eb="5">
      <t>キ</t>
    </rPh>
    <phoneticPr fontId="2"/>
  </si>
  <si>
    <t>便座</t>
    <rPh sb="0" eb="2">
      <t>ベンザ</t>
    </rPh>
    <phoneticPr fontId="2"/>
  </si>
  <si>
    <t>便器スタンド</t>
    <rPh sb="0" eb="2">
      <t>ベンキ</t>
    </rPh>
    <phoneticPr fontId="2"/>
  </si>
  <si>
    <t>ワンピース便器</t>
    <rPh sb="5" eb="7">
      <t>ベンキ</t>
    </rPh>
    <phoneticPr fontId="2"/>
  </si>
  <si>
    <t>トイレパック</t>
    <phoneticPr fontId="2"/>
  </si>
  <si>
    <t>手洗器</t>
    <rPh sb="0" eb="2">
      <t>テアラ</t>
    </rPh>
    <rPh sb="2" eb="3">
      <t>キ</t>
    </rPh>
    <phoneticPr fontId="2"/>
  </si>
  <si>
    <t>器具取付工費</t>
    <rPh sb="0" eb="2">
      <t>キグ</t>
    </rPh>
    <rPh sb="2" eb="4">
      <t>トリツケ</t>
    </rPh>
    <rPh sb="4" eb="6">
      <t>コウヒ</t>
    </rPh>
    <phoneticPr fontId="2"/>
  </si>
  <si>
    <t>Con削り</t>
    <rPh sb="3" eb="4">
      <t>ケズ</t>
    </rPh>
    <phoneticPr fontId="2"/>
  </si>
  <si>
    <t>Con復旧</t>
    <rPh sb="3" eb="5">
      <t>フッキュウ</t>
    </rPh>
    <phoneticPr fontId="2"/>
  </si>
  <si>
    <t>Con補修</t>
    <rPh sb="3" eb="5">
      <t>ホシュウ</t>
    </rPh>
    <phoneticPr fontId="2"/>
  </si>
  <si>
    <t>桝Con保護</t>
    <rPh sb="0" eb="1">
      <t>マス</t>
    </rPh>
    <rPh sb="4" eb="6">
      <t>ホゴ</t>
    </rPh>
    <phoneticPr fontId="2"/>
  </si>
  <si>
    <t>便所改装</t>
    <rPh sb="0" eb="2">
      <t>ベンジョ</t>
    </rPh>
    <rPh sb="2" eb="4">
      <t>カイソウ</t>
    </rPh>
    <phoneticPr fontId="2"/>
  </si>
  <si>
    <t>便所電気工事</t>
    <rPh sb="0" eb="2">
      <t>ベンジョ</t>
    </rPh>
    <rPh sb="2" eb="4">
      <t>デンキ</t>
    </rPh>
    <rPh sb="4" eb="6">
      <t>コウジ</t>
    </rPh>
    <phoneticPr fontId="2"/>
  </si>
  <si>
    <t>庭、進入路施設撤去</t>
    <rPh sb="0" eb="1">
      <t>ニワ</t>
    </rPh>
    <rPh sb="2" eb="5">
      <t>シンニュウロ</t>
    </rPh>
    <rPh sb="5" eb="7">
      <t>シセツ</t>
    </rPh>
    <rPh sb="7" eb="9">
      <t>テッキョ</t>
    </rPh>
    <phoneticPr fontId="2"/>
  </si>
  <si>
    <t>庭、進入路施設復旧</t>
    <rPh sb="0" eb="1">
      <t>ニワ</t>
    </rPh>
    <rPh sb="2" eb="5">
      <t>シンニュウロ</t>
    </rPh>
    <rPh sb="5" eb="7">
      <t>シセツ</t>
    </rPh>
    <rPh sb="7" eb="9">
      <t>フッキュウ</t>
    </rPh>
    <phoneticPr fontId="2"/>
  </si>
  <si>
    <t>仮設トイレ</t>
    <rPh sb="0" eb="2">
      <t>カセツ</t>
    </rPh>
    <phoneticPr fontId="2"/>
  </si>
  <si>
    <t>器具取付工</t>
    <rPh sb="0" eb="2">
      <t>キグ</t>
    </rPh>
    <rPh sb="2" eb="4">
      <t>トリツケ</t>
    </rPh>
    <rPh sb="4" eb="5">
      <t>コウ</t>
    </rPh>
    <phoneticPr fontId="2"/>
  </si>
  <si>
    <t>代行料等</t>
    <rPh sb="0" eb="2">
      <t>ダイコウ</t>
    </rPh>
    <rPh sb="2" eb="3">
      <t>リョウ</t>
    </rPh>
    <rPh sb="3" eb="4">
      <t>トウ</t>
    </rPh>
    <phoneticPr fontId="2"/>
  </si>
  <si>
    <t>廃材処分委託料</t>
    <rPh sb="0" eb="2">
      <t>ハイザイ</t>
    </rPh>
    <rPh sb="2" eb="4">
      <t>ショブン</t>
    </rPh>
    <rPh sb="4" eb="6">
      <t>イタク</t>
    </rPh>
    <rPh sb="6" eb="7">
      <t>リョウ</t>
    </rPh>
    <phoneticPr fontId="2"/>
  </si>
  <si>
    <t>付帯工事等</t>
    <rPh sb="0" eb="2">
      <t>フタイ</t>
    </rPh>
    <rPh sb="2" eb="4">
      <t>コウジ</t>
    </rPh>
    <rPh sb="4" eb="5">
      <t>トウ</t>
    </rPh>
    <phoneticPr fontId="2"/>
  </si>
  <si>
    <t>便槽処分委託料</t>
    <rPh sb="0" eb="1">
      <t>ベン</t>
    </rPh>
    <rPh sb="1" eb="2">
      <t>ソウ</t>
    </rPh>
    <rPh sb="2" eb="4">
      <t>ショブン</t>
    </rPh>
    <rPh sb="4" eb="6">
      <t>イタク</t>
    </rPh>
    <rPh sb="6" eb="7">
      <t>リョウ</t>
    </rPh>
    <phoneticPr fontId="2"/>
  </si>
  <si>
    <t>浄化槽処分委託料</t>
    <rPh sb="0" eb="3">
      <t>ジョウカソウ</t>
    </rPh>
    <rPh sb="3" eb="5">
      <t>ショブン</t>
    </rPh>
    <rPh sb="5" eb="8">
      <t>イタクリョウ</t>
    </rPh>
    <phoneticPr fontId="2"/>
  </si>
  <si>
    <t>申請届出等代行料</t>
    <rPh sb="0" eb="2">
      <t>シンセイ</t>
    </rPh>
    <rPh sb="2" eb="4">
      <t>トドケデ</t>
    </rPh>
    <rPh sb="4" eb="5">
      <t>トウ</t>
    </rPh>
    <rPh sb="5" eb="7">
      <t>ダイコウ</t>
    </rPh>
    <rPh sb="7" eb="8">
      <t>リョウ</t>
    </rPh>
    <phoneticPr fontId="2"/>
  </si>
  <si>
    <t>型式・形状</t>
    <rPh sb="0" eb="2">
      <t>カタシキ</t>
    </rPh>
    <rPh sb="3" eb="5">
      <t>ケイジョウ</t>
    </rPh>
    <phoneticPr fontId="2"/>
  </si>
  <si>
    <t>便器型式</t>
    <rPh sb="2" eb="4">
      <t>カタシキ</t>
    </rPh>
    <phoneticPr fontId="2"/>
  </si>
  <si>
    <t>台</t>
    <rPh sb="0" eb="1">
      <t>ダイ</t>
    </rPh>
    <phoneticPr fontId="2"/>
  </si>
  <si>
    <t>本</t>
    <rPh sb="0" eb="1">
      <t>ホン</t>
    </rPh>
    <phoneticPr fontId="2"/>
  </si>
  <si>
    <t>式</t>
    <rPh sb="0" eb="1">
      <t>シキ</t>
    </rPh>
    <phoneticPr fontId="2"/>
  </si>
  <si>
    <t>ヶ所</t>
    <rPh sb="1" eb="2">
      <t>ショ</t>
    </rPh>
    <phoneticPr fontId="2"/>
  </si>
  <si>
    <t>個</t>
    <rPh sb="0" eb="1">
      <t>コ</t>
    </rPh>
    <phoneticPr fontId="2"/>
  </si>
  <si>
    <t>ｍ</t>
    <phoneticPr fontId="2"/>
  </si>
  <si>
    <t>枚</t>
    <rPh sb="0" eb="1">
      <t>マイ</t>
    </rPh>
    <phoneticPr fontId="2"/>
  </si>
  <si>
    <t>基</t>
    <rPh sb="0" eb="1">
      <t>キ</t>
    </rPh>
    <phoneticPr fontId="2"/>
  </si>
  <si>
    <t>位置図　　P</t>
    <phoneticPr fontId="2"/>
  </si>
  <si>
    <t>排水設備番号</t>
    <phoneticPr fontId="2"/>
  </si>
  <si>
    <t>―</t>
    <phoneticPr fontId="2"/>
  </si>
  <si>
    <t>受　付</t>
    <phoneticPr fontId="2"/>
  </si>
  <si>
    <t>TOTO</t>
    <phoneticPr fontId="2"/>
  </si>
  <si>
    <t>敷地面積</t>
    <phoneticPr fontId="2"/>
  </si>
  <si>
    <t>㎡</t>
    <phoneticPr fontId="2"/>
  </si>
  <si>
    <t>建物面積</t>
    <phoneticPr fontId="2"/>
  </si>
  <si>
    <t>TCF930</t>
    <phoneticPr fontId="0"/>
  </si>
  <si>
    <t>タンクセット</t>
    <phoneticPr fontId="2"/>
  </si>
  <si>
    <t>CES930B</t>
    <phoneticPr fontId="0"/>
  </si>
  <si>
    <t>ロータンク</t>
    <phoneticPr fontId="2"/>
  </si>
  <si>
    <t>CES930BS</t>
    <phoneticPr fontId="0"/>
  </si>
  <si>
    <t>セット</t>
    <phoneticPr fontId="2"/>
  </si>
  <si>
    <t>●収納区分</t>
    <phoneticPr fontId="2"/>
  </si>
  <si>
    <t>CES930P</t>
    <phoneticPr fontId="0"/>
  </si>
  <si>
    <t>東彼杵町長</t>
    <phoneticPr fontId="2"/>
  </si>
  <si>
    <t>口座引落</t>
    <phoneticPr fontId="2"/>
  </si>
  <si>
    <t>CES930F</t>
    <phoneticPr fontId="0"/>
  </si>
  <si>
    <t>納税組合</t>
    <phoneticPr fontId="2"/>
  </si>
  <si>
    <t>CES930BM</t>
    <phoneticPr fontId="0"/>
  </si>
  <si>
    <t>㎡</t>
    <phoneticPr fontId="2"/>
  </si>
  <si>
    <t>●</t>
    <phoneticPr fontId="2"/>
  </si>
  <si>
    <t>申請者</t>
    <phoneticPr fontId="2"/>
  </si>
  <si>
    <t>TCF935</t>
    <phoneticPr fontId="0"/>
  </si>
  <si>
    <t>㎥</t>
    <phoneticPr fontId="2"/>
  </si>
  <si>
    <t>住　所</t>
    <phoneticPr fontId="2"/>
  </si>
  <si>
    <t>CES935F</t>
    <phoneticPr fontId="0"/>
  </si>
  <si>
    <t>CES935BP</t>
    <phoneticPr fontId="0"/>
  </si>
  <si>
    <t>（TEL:　　　　　－　　　　　　　）</t>
    <phoneticPr fontId="2"/>
  </si>
  <si>
    <t>-</t>
    <phoneticPr fontId="2"/>
  </si>
  <si>
    <t>CES935BS</t>
    <phoneticPr fontId="0"/>
  </si>
  <si>
    <t>（施設・団体名称:　　　　　　　　　 　　　）</t>
    <phoneticPr fontId="2"/>
  </si>
  <si>
    <t>CES935P</t>
    <phoneticPr fontId="0"/>
  </si>
  <si>
    <t>指示事項</t>
    <phoneticPr fontId="2"/>
  </si>
  <si>
    <t>CES935BM</t>
    <phoneticPr fontId="0"/>
  </si>
  <si>
    <t>●</t>
    <phoneticPr fontId="2"/>
  </si>
  <si>
    <t>指定業者</t>
    <phoneticPr fontId="2"/>
  </si>
  <si>
    <t>CES930BHS</t>
    <phoneticPr fontId="0"/>
  </si>
  <si>
    <t>住　所</t>
    <phoneticPr fontId="2"/>
  </si>
  <si>
    <t>CES930BHZ</t>
    <phoneticPr fontId="0"/>
  </si>
  <si>
    <t>CES935BHS</t>
    <phoneticPr fontId="0"/>
  </si>
  <si>
    <t>CES935BHZ</t>
    <phoneticPr fontId="0"/>
  </si>
  <si>
    <t>（TEL:</t>
    <phoneticPr fontId="2"/>
  </si>
  <si>
    <t>)</t>
    <phoneticPr fontId="2"/>
  </si>
  <si>
    <t>TCF930BZ</t>
    <phoneticPr fontId="0"/>
  </si>
  <si>
    <t>責任技術者:</t>
    <phoneticPr fontId="2"/>
  </si>
  <si>
    <t>CES930BZ</t>
    <phoneticPr fontId="0"/>
  </si>
  <si>
    <t>TCF930Z</t>
    <phoneticPr fontId="0"/>
  </si>
  <si>
    <t>●</t>
    <phoneticPr fontId="2"/>
  </si>
  <si>
    <t>既設充当に付工事無</t>
    <phoneticPr fontId="2"/>
  </si>
  <si>
    <t>CES930FZ</t>
    <phoneticPr fontId="0"/>
  </si>
  <si>
    <t>住　所</t>
    <phoneticPr fontId="2"/>
  </si>
  <si>
    <t>CES930FW2</t>
    <phoneticPr fontId="0"/>
  </si>
  <si>
    <t>ア</t>
    <phoneticPr fontId="2"/>
  </si>
  <si>
    <t>．</t>
    <phoneticPr fontId="2"/>
  </si>
  <si>
    <t>CES935BZ</t>
    <phoneticPr fontId="0"/>
  </si>
  <si>
    <t>TCF935Z</t>
    <phoneticPr fontId="0"/>
  </si>
  <si>
    <t>-</t>
    <phoneticPr fontId="2"/>
  </si>
  <si>
    <t>)</t>
    <phoneticPr fontId="2"/>
  </si>
  <si>
    <t>CES935FZ</t>
    <phoneticPr fontId="0"/>
  </si>
  <si>
    <t>CES9306SF</t>
    <phoneticPr fontId="0"/>
  </si>
  <si>
    <t>CES935BSF</t>
    <phoneticPr fontId="0"/>
  </si>
  <si>
    <t>CES9206</t>
    <phoneticPr fontId="0"/>
  </si>
  <si>
    <t>CES920BP</t>
    <phoneticPr fontId="0"/>
  </si>
  <si>
    <t>設置場所</t>
    <phoneticPr fontId="2"/>
  </si>
  <si>
    <t>東彼杵町</t>
    <phoneticPr fontId="2"/>
  </si>
  <si>
    <t>CES9206S</t>
    <phoneticPr fontId="0"/>
  </si>
  <si>
    <t>CES920F</t>
    <phoneticPr fontId="0"/>
  </si>
  <si>
    <t>区　　分</t>
    <phoneticPr fontId="2"/>
  </si>
  <si>
    <t>一般家庭</t>
    <phoneticPr fontId="2"/>
  </si>
  <si>
    <t>CES925B</t>
    <phoneticPr fontId="0"/>
  </si>
  <si>
    <t>CES925BP</t>
    <phoneticPr fontId="0"/>
  </si>
  <si>
    <t>（　　　　　　　　　　　　　</t>
    <phoneticPr fontId="2"/>
  </si>
  <si>
    <t>）</t>
    <phoneticPr fontId="2"/>
  </si>
  <si>
    <t>．</t>
    <phoneticPr fontId="2"/>
  </si>
  <si>
    <t>CES925BS</t>
    <phoneticPr fontId="0"/>
  </si>
  <si>
    <t>CES925F</t>
    <phoneticPr fontId="0"/>
  </si>
  <si>
    <t>CES920BHS</t>
    <phoneticPr fontId="0"/>
  </si>
  <si>
    <t>CES920BHZ</t>
    <phoneticPr fontId="0"/>
  </si>
  <si>
    <t>CES925BHS</t>
    <phoneticPr fontId="0"/>
  </si>
  <si>
    <t>CES925BHZ</t>
    <phoneticPr fontId="0"/>
  </si>
  <si>
    <t>家屋所有者
の承　　諾</t>
    <phoneticPr fontId="2"/>
  </si>
  <si>
    <t>CES920BZ</t>
    <phoneticPr fontId="0"/>
  </si>
  <si>
    <t>CES920FZ</t>
    <phoneticPr fontId="0"/>
  </si>
  <si>
    <t>CES925BZ</t>
    <phoneticPr fontId="0"/>
  </si>
  <si>
    <t>CES925FZ</t>
    <phoneticPr fontId="0"/>
  </si>
  <si>
    <t>融資斡旋
申　　請</t>
    <phoneticPr fontId="2"/>
  </si>
  <si>
    <t>CES9256SF</t>
    <phoneticPr fontId="0"/>
  </si>
  <si>
    <t>Conカッター</t>
    <phoneticPr fontId="2"/>
  </si>
  <si>
    <t>TCF975</t>
    <phoneticPr fontId="0"/>
  </si>
  <si>
    <t>手 数 料</t>
    <phoneticPr fontId="2"/>
  </si>
  <si>
    <t>イ</t>
    <phoneticPr fontId="2"/>
  </si>
  <si>
    <t>．</t>
    <phoneticPr fontId="2"/>
  </si>
  <si>
    <t>／</t>
    <phoneticPr fontId="2"/>
  </si>
  <si>
    <t>TCF9]0</t>
    <phoneticPr fontId="0"/>
  </si>
  <si>
    <t>／</t>
    <phoneticPr fontId="2"/>
  </si>
  <si>
    <t>TCF970M</t>
    <phoneticPr fontId="0"/>
  </si>
  <si>
    <t>TCF9]OP</t>
    <phoneticPr fontId="0"/>
  </si>
  <si>
    <t>TCF975</t>
    <phoneticPr fontId="0"/>
  </si>
  <si>
    <t>TCF975M</t>
    <phoneticPr fontId="0"/>
  </si>
  <si>
    <t>TCF9]0</t>
    <phoneticPr fontId="0"/>
  </si>
  <si>
    <t>TCF970M</t>
    <phoneticPr fontId="0"/>
  </si>
  <si>
    <t>TCF9]OP</t>
    <phoneticPr fontId="0"/>
  </si>
  <si>
    <t>TCF975L</t>
    <phoneticPr fontId="0"/>
  </si>
  <si>
    <t>TCF975ML</t>
    <phoneticPr fontId="0"/>
  </si>
  <si>
    <t>TCF970L</t>
    <phoneticPr fontId="0"/>
  </si>
  <si>
    <t>TCF970ML</t>
    <phoneticPr fontId="0"/>
  </si>
  <si>
    <t>TCF970PL</t>
    <phoneticPr fontId="0"/>
  </si>
  <si>
    <t>TCF9]5L</t>
    <phoneticPr fontId="0"/>
  </si>
  <si>
    <t>TCF975ML</t>
    <phoneticPr fontId="0"/>
  </si>
  <si>
    <t>TCF9]OPL</t>
    <phoneticPr fontId="0"/>
  </si>
  <si>
    <t>TCF970L</t>
    <phoneticPr fontId="0"/>
  </si>
  <si>
    <t>TCF970ML</t>
    <phoneticPr fontId="0"/>
  </si>
  <si>
    <t>TCF9]5HV</t>
    <phoneticPr fontId="0"/>
  </si>
  <si>
    <t>TCF970HV</t>
    <phoneticPr fontId="0"/>
  </si>
  <si>
    <t>TCF975HV</t>
    <phoneticPr fontId="0"/>
  </si>
  <si>
    <t>TCF975HLY</t>
    <phoneticPr fontId="0"/>
  </si>
  <si>
    <t>TCF970HLY</t>
    <phoneticPr fontId="0"/>
  </si>
  <si>
    <t>TCF975HLV</t>
    <phoneticPr fontId="0"/>
  </si>
  <si>
    <t>TCF9]OHLY</t>
    <phoneticPr fontId="0"/>
  </si>
  <si>
    <t>TCF9]5Y</t>
    <phoneticPr fontId="0"/>
  </si>
  <si>
    <t>TCF975MY</t>
    <phoneticPr fontId="0"/>
  </si>
  <si>
    <t>TCF970Y</t>
    <phoneticPr fontId="0"/>
  </si>
  <si>
    <t>TCF970MV</t>
    <phoneticPr fontId="0"/>
  </si>
  <si>
    <t>TCF975Y</t>
    <phoneticPr fontId="0"/>
  </si>
  <si>
    <t>TCF975MV</t>
    <phoneticPr fontId="0"/>
  </si>
  <si>
    <t>TCF9]OY</t>
    <phoneticPr fontId="0"/>
  </si>
  <si>
    <t>TCF975LV</t>
    <phoneticPr fontId="0"/>
  </si>
  <si>
    <t>TCF975MLV</t>
    <phoneticPr fontId="0"/>
  </si>
  <si>
    <t>TCF970LY</t>
    <phoneticPr fontId="0"/>
  </si>
  <si>
    <t>TCF970MLV</t>
    <phoneticPr fontId="0"/>
  </si>
  <si>
    <t>TCF9]5LV</t>
    <phoneticPr fontId="0"/>
  </si>
  <si>
    <t>TCF970LV</t>
    <phoneticPr fontId="0"/>
  </si>
  <si>
    <t>TCF975F</t>
    <phoneticPr fontId="0"/>
  </si>
  <si>
    <t>TCF970F</t>
    <phoneticPr fontId="0"/>
  </si>
  <si>
    <t>TCF975LF</t>
    <phoneticPr fontId="0"/>
  </si>
  <si>
    <t>TCF970LF</t>
    <phoneticPr fontId="0"/>
  </si>
  <si>
    <t>TCF9]5LF</t>
    <phoneticPr fontId="0"/>
  </si>
  <si>
    <t>INAX</t>
    <phoneticPr fontId="2"/>
  </si>
  <si>
    <t>納付書</t>
    <phoneticPr fontId="2"/>
  </si>
  <si>
    <t>水道情報</t>
    <rPh sb="0" eb="2">
      <t>スイドウ</t>
    </rPh>
    <rPh sb="2" eb="4">
      <t>ジョウホウ</t>
    </rPh>
    <phoneticPr fontId="2"/>
  </si>
  <si>
    <t>排　　水　　設　　備　　工　　事　①</t>
    <phoneticPr fontId="2"/>
  </si>
  <si>
    <t>排水設備工事②</t>
    <rPh sb="0" eb="2">
      <t>ハイスイ</t>
    </rPh>
    <rPh sb="2" eb="4">
      <t>セツビ</t>
    </rPh>
    <rPh sb="4" eb="6">
      <t>コウジ</t>
    </rPh>
    <phoneticPr fontId="2"/>
  </si>
  <si>
    <t>TCF930B</t>
    <phoneticPr fontId="0"/>
  </si>
  <si>
    <t>CES9356</t>
    <phoneticPr fontId="0"/>
  </si>
  <si>
    <t>氏　名</t>
    <phoneticPr fontId="2"/>
  </si>
  <si>
    <t>ウ.</t>
    <phoneticPr fontId="2"/>
  </si>
  <si>
    <t>申請者</t>
    <phoneticPr fontId="2"/>
  </si>
  <si>
    <t>CES920BSF</t>
    <phoneticPr fontId="0"/>
  </si>
  <si>
    <t>TCF975M</t>
    <phoneticPr fontId="0"/>
  </si>
  <si>
    <t>※申請書は、工事に着手しようとする日の10日前までに提出すること。</t>
    <phoneticPr fontId="2"/>
  </si>
  <si>
    <t>※工事完成後は、5日（集合住宅等は10日）以内に工事完成届を提出すること。</t>
    <phoneticPr fontId="2"/>
  </si>
  <si>
    <t>エ</t>
    <phoneticPr fontId="2"/>
  </si>
  <si>
    <t>(A)</t>
    <phoneticPr fontId="2"/>
  </si>
  <si>
    <t>(B)</t>
    <phoneticPr fontId="2"/>
  </si>
  <si>
    <t>(D)　消費税　</t>
    <phoneticPr fontId="2"/>
  </si>
  <si>
    <t>％</t>
    <phoneticPr fontId="2"/>
  </si>
  <si>
    <t>　 ●総工事費(C)+(D)+(E)</t>
    <phoneticPr fontId="2"/>
  </si>
  <si>
    <t>　 ●融資斡旋申請額（1万円単位）</t>
    <rPh sb="12" eb="13">
      <t>マン</t>
    </rPh>
    <rPh sb="13" eb="14">
      <t>エン</t>
    </rPh>
    <rPh sb="14" eb="16">
      <t>タンイ</t>
    </rPh>
    <phoneticPr fontId="2"/>
  </si>
  <si>
    <t>（A）×</t>
    <phoneticPr fontId="2"/>
  </si>
  <si>
    <t>塩ビ管</t>
    <rPh sb="0" eb="1">
      <t>エン</t>
    </rPh>
    <rPh sb="2" eb="3">
      <t>カン</t>
    </rPh>
    <phoneticPr fontId="2"/>
  </si>
  <si>
    <t>インバート桝</t>
    <rPh sb="5" eb="6">
      <t>マス</t>
    </rPh>
    <phoneticPr fontId="2"/>
  </si>
  <si>
    <t>継ぎ手</t>
    <rPh sb="0" eb="1">
      <t>ツ</t>
    </rPh>
    <rPh sb="2" eb="3">
      <t>テ</t>
    </rPh>
    <phoneticPr fontId="2"/>
  </si>
  <si>
    <t>分離桝（溜桝）</t>
    <rPh sb="0" eb="2">
      <t>ブンリ</t>
    </rPh>
    <rPh sb="2" eb="3">
      <t>マス</t>
    </rPh>
    <rPh sb="4" eb="5">
      <t>タメ</t>
    </rPh>
    <rPh sb="5" eb="6">
      <t>マス</t>
    </rPh>
    <phoneticPr fontId="2"/>
  </si>
  <si>
    <t>既設設備改修</t>
    <rPh sb="0" eb="2">
      <t>キセツ</t>
    </rPh>
    <rPh sb="2" eb="4">
      <t>セツビ</t>
    </rPh>
    <rPh sb="4" eb="6">
      <t>カイシュウ</t>
    </rPh>
    <phoneticPr fontId="2"/>
  </si>
  <si>
    <t>掘削・基礎工</t>
    <rPh sb="0" eb="2">
      <t>クッサク</t>
    </rPh>
    <rPh sb="3" eb="5">
      <t>キソ</t>
    </rPh>
    <rPh sb="5" eb="6">
      <t>コウ</t>
    </rPh>
    <phoneticPr fontId="2"/>
  </si>
  <si>
    <t>埋戻し工</t>
    <rPh sb="0" eb="1">
      <t>ウ</t>
    </rPh>
    <rPh sb="1" eb="2">
      <t>モド</t>
    </rPh>
    <rPh sb="3" eb="4">
      <t>コウ</t>
    </rPh>
    <phoneticPr fontId="2"/>
  </si>
  <si>
    <t>据付接合工</t>
    <rPh sb="0" eb="2">
      <t>スエツケ</t>
    </rPh>
    <rPh sb="2" eb="4">
      <t>セツゴウ</t>
    </rPh>
    <rPh sb="4" eb="5">
      <t>コウ</t>
    </rPh>
    <phoneticPr fontId="2"/>
  </si>
  <si>
    <t>浄化槽</t>
    <rPh sb="0" eb="2">
      <t>ジョウカ</t>
    </rPh>
    <rPh sb="2" eb="3">
      <t>ソウ</t>
    </rPh>
    <phoneticPr fontId="2"/>
  </si>
  <si>
    <t>番号</t>
    <phoneticPr fontId="2"/>
  </si>
  <si>
    <t>竣工検査
結果承認</t>
    <rPh sb="2" eb="4">
      <t>ケンサ</t>
    </rPh>
    <rPh sb="5" eb="7">
      <t>ケッカ</t>
    </rPh>
    <rPh sb="7" eb="9">
      <t>ショウニン</t>
    </rPh>
    <phoneticPr fontId="2"/>
  </si>
  <si>
    <t>フラッシュ弁方式</t>
    <rPh sb="5" eb="6">
      <t>ベン</t>
    </rPh>
    <rPh sb="6" eb="8">
      <t>ホウシキ</t>
    </rPh>
    <phoneticPr fontId="2"/>
  </si>
  <si>
    <t>タンク方式</t>
    <rPh sb="3" eb="5">
      <t>ホウシキ</t>
    </rPh>
    <phoneticPr fontId="2"/>
  </si>
  <si>
    <t>バリアフリー対応器具</t>
    <rPh sb="6" eb="8">
      <t>タイオウ</t>
    </rPh>
    <rPh sb="8" eb="10">
      <t>キグ</t>
    </rPh>
    <phoneticPr fontId="2"/>
  </si>
  <si>
    <t>車いす対応便器</t>
    <rPh sb="0" eb="1">
      <t>クルマ</t>
    </rPh>
    <rPh sb="3" eb="5">
      <t>タイオウ</t>
    </rPh>
    <rPh sb="5" eb="7">
      <t>ベンキ</t>
    </rPh>
    <phoneticPr fontId="2"/>
  </si>
  <si>
    <t>バリアフリー便器</t>
    <rPh sb="6" eb="8">
      <t>ベンキ</t>
    </rPh>
    <phoneticPr fontId="2"/>
  </si>
  <si>
    <t>掃除口付き便器</t>
    <rPh sb="0" eb="2">
      <t>ソウジ</t>
    </rPh>
    <rPh sb="2" eb="3">
      <t>グチ</t>
    </rPh>
    <rPh sb="3" eb="4">
      <t>ツ</t>
    </rPh>
    <rPh sb="5" eb="7">
      <t>ベンキ</t>
    </rPh>
    <phoneticPr fontId="2"/>
  </si>
  <si>
    <t>洋風兼用便器</t>
    <rPh sb="0" eb="2">
      <t>ヨウフウ</t>
    </rPh>
    <rPh sb="2" eb="4">
      <t>ケンヨウ</t>
    </rPh>
    <rPh sb="4" eb="6">
      <t>ベンキ</t>
    </rPh>
    <phoneticPr fontId="2"/>
  </si>
  <si>
    <t>紙巻き器</t>
    <rPh sb="0" eb="2">
      <t>カミマ</t>
    </rPh>
    <rPh sb="3" eb="4">
      <t>キ</t>
    </rPh>
    <phoneticPr fontId="2"/>
  </si>
  <si>
    <t>仕切り板</t>
    <rPh sb="0" eb="2">
      <t>シキ</t>
    </rPh>
    <rPh sb="3" eb="4">
      <t>イタ</t>
    </rPh>
    <phoneticPr fontId="2"/>
  </si>
  <si>
    <t>壁掛け型</t>
    <rPh sb="0" eb="2">
      <t>カベカ</t>
    </rPh>
    <rPh sb="3" eb="4">
      <t>ガタ</t>
    </rPh>
    <phoneticPr fontId="2"/>
  </si>
  <si>
    <t>ストール型（大）</t>
    <rPh sb="4" eb="5">
      <t>ガタ</t>
    </rPh>
    <rPh sb="6" eb="7">
      <t>ダイ</t>
    </rPh>
    <phoneticPr fontId="2"/>
  </si>
  <si>
    <t>ストール型（中）</t>
    <rPh sb="4" eb="5">
      <t>ガタ</t>
    </rPh>
    <rPh sb="6" eb="7">
      <t>チュウ</t>
    </rPh>
    <phoneticPr fontId="2"/>
  </si>
  <si>
    <t>ストール型（小）</t>
    <rPh sb="4" eb="5">
      <t>ガタ</t>
    </rPh>
    <rPh sb="6" eb="7">
      <t>ショウ</t>
    </rPh>
    <phoneticPr fontId="2"/>
  </si>
  <si>
    <t>腰掛けストール（大）</t>
    <rPh sb="0" eb="2">
      <t>コシカ</t>
    </rPh>
    <rPh sb="8" eb="9">
      <t>ダイ</t>
    </rPh>
    <phoneticPr fontId="2"/>
  </si>
  <si>
    <t>腰掛けストール（中）</t>
    <rPh sb="0" eb="2">
      <t>コシカ</t>
    </rPh>
    <rPh sb="8" eb="9">
      <t>チュウ</t>
    </rPh>
    <phoneticPr fontId="2"/>
  </si>
  <si>
    <t>墨付き</t>
    <rPh sb="0" eb="1">
      <t>スミ</t>
    </rPh>
    <rPh sb="1" eb="2">
      <t>ツ</t>
    </rPh>
    <phoneticPr fontId="2"/>
  </si>
  <si>
    <t>バック付き</t>
    <rPh sb="3" eb="4">
      <t>ツ</t>
    </rPh>
    <phoneticPr fontId="2"/>
  </si>
  <si>
    <t>名　　　称</t>
    <rPh sb="0" eb="1">
      <t>ナ</t>
    </rPh>
    <rPh sb="4" eb="5">
      <t>ショウ</t>
    </rPh>
    <phoneticPr fontId="2"/>
  </si>
  <si>
    <t>型　　　　式</t>
    <rPh sb="0" eb="1">
      <t>カタ</t>
    </rPh>
    <rPh sb="5" eb="6">
      <t>シキ</t>
    </rPh>
    <phoneticPr fontId="2"/>
  </si>
  <si>
    <t>埋込式</t>
    <rPh sb="0" eb="1">
      <t>ウ</t>
    </rPh>
    <rPh sb="1" eb="2">
      <t>コ</t>
    </rPh>
    <rPh sb="2" eb="3">
      <t>シキ</t>
    </rPh>
    <phoneticPr fontId="2"/>
  </si>
  <si>
    <t>タオル掛け</t>
    <rPh sb="3" eb="4">
      <t>カ</t>
    </rPh>
    <phoneticPr fontId="2"/>
  </si>
  <si>
    <t>金属製</t>
    <rPh sb="0" eb="2">
      <t>キンゾク</t>
    </rPh>
    <rPh sb="2" eb="3">
      <t>セイ</t>
    </rPh>
    <phoneticPr fontId="2"/>
  </si>
  <si>
    <t>陶器製</t>
    <rPh sb="0" eb="2">
      <t>トウキ</t>
    </rPh>
    <rPh sb="2" eb="3">
      <t>セイ</t>
    </rPh>
    <phoneticPr fontId="2"/>
  </si>
  <si>
    <t>ワンタッチ</t>
    <phoneticPr fontId="2"/>
  </si>
  <si>
    <t>露出配管工</t>
    <rPh sb="0" eb="2">
      <t>ロシュツ</t>
    </rPh>
    <rPh sb="2" eb="4">
      <t>ハイカン</t>
    </rPh>
    <rPh sb="4" eb="5">
      <t>コウ</t>
    </rPh>
    <phoneticPr fontId="2"/>
  </si>
  <si>
    <t>塗装工</t>
    <rPh sb="0" eb="2">
      <t>トソウ</t>
    </rPh>
    <rPh sb="2" eb="3">
      <t>コウ</t>
    </rPh>
    <phoneticPr fontId="2"/>
  </si>
  <si>
    <t>●除外施設設置の場合</t>
    <phoneticPr fontId="2"/>
  </si>
  <si>
    <t>排水汚水の水量・水質</t>
    <phoneticPr fontId="2"/>
  </si>
  <si>
    <t>負担金</t>
    <rPh sb="0" eb="3">
      <t>フタンキン</t>
    </rPh>
    <phoneticPr fontId="2"/>
  </si>
  <si>
    <t>事前確認申請</t>
    <rPh sb="0" eb="2">
      <t>ジゼン</t>
    </rPh>
    <rPh sb="2" eb="4">
      <t>カクニン</t>
    </rPh>
    <rPh sb="4" eb="6">
      <t>シンセイ</t>
    </rPh>
    <phoneticPr fontId="2"/>
  </si>
  <si>
    <t>除外施設の有無</t>
    <rPh sb="0" eb="2">
      <t>ジョガイ</t>
    </rPh>
    <rPh sb="2" eb="4">
      <t>シセツ</t>
    </rPh>
    <rPh sb="5" eb="7">
      <t>ウム</t>
    </rPh>
    <phoneticPr fontId="2"/>
  </si>
  <si>
    <t>有</t>
    <rPh sb="0" eb="1">
      <t>アリ</t>
    </rPh>
    <phoneticPr fontId="2"/>
  </si>
  <si>
    <t>型式</t>
    <rPh sb="0" eb="2">
      <t>カタシキ</t>
    </rPh>
    <phoneticPr fontId="2"/>
  </si>
  <si>
    <r>
      <t>付 帯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事　等</t>
    </r>
    <rPh sb="0" eb="1">
      <t>ツキ</t>
    </rPh>
    <rPh sb="2" eb="3">
      <t>オビ</t>
    </rPh>
    <rPh sb="4" eb="5">
      <t>コウ</t>
    </rPh>
    <rPh sb="6" eb="7">
      <t>コト</t>
    </rPh>
    <rPh sb="8" eb="9">
      <t>トウ</t>
    </rPh>
    <phoneticPr fontId="2"/>
  </si>
  <si>
    <t>手続代行手数料</t>
    <rPh sb="0" eb="2">
      <t>テツヅ</t>
    </rPh>
    <rPh sb="2" eb="4">
      <t>ダイコウ</t>
    </rPh>
    <rPh sb="4" eb="7">
      <t>テスウリョウ</t>
    </rPh>
    <phoneticPr fontId="2"/>
  </si>
  <si>
    <t>排水設備工事費計（ア+イ+ウ+エ）</t>
    <rPh sb="0" eb="2">
      <t>ハイスイ</t>
    </rPh>
    <rPh sb="2" eb="4">
      <t>セツビ</t>
    </rPh>
    <rPh sb="4" eb="6">
      <t>コウジ</t>
    </rPh>
    <rPh sb="6" eb="7">
      <t>ヒ</t>
    </rPh>
    <rPh sb="7" eb="8">
      <t>ケイ</t>
    </rPh>
    <phoneticPr fontId="2"/>
  </si>
  <si>
    <t>(C)  排水関連工事費計　　（(A)+(B)）</t>
    <rPh sb="5" eb="7">
      <t>ハイスイ</t>
    </rPh>
    <rPh sb="7" eb="9">
      <t>カンレン</t>
    </rPh>
    <phoneticPr fontId="2"/>
  </si>
  <si>
    <t>工　　種</t>
    <rPh sb="0" eb="1">
      <t>コウ</t>
    </rPh>
    <rPh sb="3" eb="4">
      <t>タネ</t>
    </rPh>
    <phoneticPr fontId="2"/>
  </si>
  <si>
    <t>）</t>
    <phoneticPr fontId="2"/>
  </si>
  <si>
    <t>(No.</t>
    <phoneticPr fontId="2"/>
  </si>
  <si>
    <t>）</t>
    <phoneticPr fontId="2"/>
  </si>
  <si>
    <t>着工年月日</t>
    <rPh sb="0" eb="2">
      <t>チャッコウ</t>
    </rPh>
    <rPh sb="2" eb="5">
      <t>ネンガッピ</t>
    </rPh>
    <phoneticPr fontId="2"/>
  </si>
  <si>
    <t>竣工年月日</t>
    <rPh sb="0" eb="2">
      <t>シュンコウ</t>
    </rPh>
    <rPh sb="2" eb="5">
      <t>ネンガッピ</t>
    </rPh>
    <phoneticPr fontId="2"/>
  </si>
  <si>
    <t>排 水 設 備 等 工 事 完 了 届</t>
    <phoneticPr fontId="2"/>
  </si>
  <si>
    <t>排　　水　　設　　備　　等　　工　　事　　調　　書</t>
    <phoneticPr fontId="2"/>
  </si>
  <si>
    <t>　 ●自己資金</t>
    <rPh sb="5" eb="7">
      <t>シキン</t>
    </rPh>
    <phoneticPr fontId="2"/>
  </si>
  <si>
    <t>諸経費</t>
    <rPh sb="0" eb="3">
      <t>ショケイヒ</t>
    </rPh>
    <phoneticPr fontId="2"/>
  </si>
  <si>
    <t>第3号様式付表</t>
    <phoneticPr fontId="2"/>
  </si>
  <si>
    <t xml:space="preserve">排水設備等 計画・変更 確認申請書
</t>
    <phoneticPr fontId="2"/>
  </si>
  <si>
    <t>位置図　　P</t>
    <phoneticPr fontId="2"/>
  </si>
  <si>
    <t>排水設備番号</t>
    <phoneticPr fontId="2"/>
  </si>
  <si>
    <t>―</t>
    <phoneticPr fontId="2"/>
  </si>
  <si>
    <t>受　付</t>
    <phoneticPr fontId="2"/>
  </si>
  <si>
    <t>番号</t>
    <phoneticPr fontId="2"/>
  </si>
  <si>
    <t>期限</t>
    <phoneticPr fontId="2"/>
  </si>
  <si>
    <t>排 水 設 備 等 工 事 完 了 届</t>
    <phoneticPr fontId="2"/>
  </si>
  <si>
    <t>Conカッター</t>
    <phoneticPr fontId="2"/>
  </si>
  <si>
    <t>TOTO</t>
    <phoneticPr fontId="2"/>
  </si>
  <si>
    <t>TCF930</t>
    <phoneticPr fontId="0"/>
  </si>
  <si>
    <t>TCF930B</t>
    <phoneticPr fontId="0"/>
  </si>
  <si>
    <t>釜坂設備</t>
    <phoneticPr fontId="2"/>
  </si>
  <si>
    <t>CES930B</t>
    <phoneticPr fontId="0"/>
  </si>
  <si>
    <t>CES9306P</t>
    <phoneticPr fontId="0"/>
  </si>
  <si>
    <t>ウォーターサービス
滝川</t>
    <phoneticPr fontId="2"/>
  </si>
  <si>
    <t>タンクセット</t>
    <phoneticPr fontId="2"/>
  </si>
  <si>
    <t>CES930BS</t>
    <phoneticPr fontId="0"/>
  </si>
  <si>
    <t>セット</t>
    <phoneticPr fontId="2"/>
  </si>
  <si>
    <t>㈲東峰</t>
    <phoneticPr fontId="2"/>
  </si>
  <si>
    <t>CES930P</t>
    <phoneticPr fontId="0"/>
  </si>
  <si>
    <t>CES930F</t>
    <phoneticPr fontId="0"/>
  </si>
  <si>
    <t>紙　谷　　修　様</t>
    <phoneticPr fontId="2"/>
  </si>
  <si>
    <t>CES930FW</t>
    <phoneticPr fontId="0"/>
  </si>
  <si>
    <t>ｍ</t>
    <phoneticPr fontId="2"/>
  </si>
  <si>
    <t>納税組合</t>
    <phoneticPr fontId="2"/>
  </si>
  <si>
    <t>トイレパック</t>
    <phoneticPr fontId="2"/>
  </si>
  <si>
    <t>CES930BM</t>
    <phoneticPr fontId="0"/>
  </si>
  <si>
    <t>㎡</t>
    <phoneticPr fontId="2"/>
  </si>
  <si>
    <t>●</t>
    <phoneticPr fontId="2"/>
  </si>
  <si>
    <t>申請者</t>
    <phoneticPr fontId="2"/>
  </si>
  <si>
    <t>●除外施設設置の場合</t>
    <phoneticPr fontId="2"/>
  </si>
  <si>
    <t>排水汚水の水量・水質</t>
    <phoneticPr fontId="2"/>
  </si>
  <si>
    <t>CES935F</t>
    <phoneticPr fontId="0"/>
  </si>
  <si>
    <t>CES9356</t>
    <phoneticPr fontId="0"/>
  </si>
  <si>
    <t>氏　名</t>
    <phoneticPr fontId="2"/>
  </si>
  <si>
    <t>CES935BP</t>
    <phoneticPr fontId="0"/>
  </si>
  <si>
    <t>（TEL:　　　　　－　　　　　　　）</t>
    <phoneticPr fontId="2"/>
  </si>
  <si>
    <t>-</t>
    <phoneticPr fontId="2"/>
  </si>
  <si>
    <t>CES935BS</t>
    <phoneticPr fontId="0"/>
  </si>
  <si>
    <t>（施設・団体名称:　　　　　　　　　 　　　）</t>
    <phoneticPr fontId="2"/>
  </si>
  <si>
    <t>CES935P</t>
    <phoneticPr fontId="0"/>
  </si>
  <si>
    <t>指示事項</t>
    <phoneticPr fontId="2"/>
  </si>
  <si>
    <t>ワンタッチ</t>
    <phoneticPr fontId="2"/>
  </si>
  <si>
    <t>）</t>
    <phoneticPr fontId="2"/>
  </si>
  <si>
    <t>CES930BHZ</t>
    <phoneticPr fontId="0"/>
  </si>
  <si>
    <t>CES935BHS</t>
    <phoneticPr fontId="0"/>
  </si>
  <si>
    <t>CES935BHZ</t>
    <phoneticPr fontId="0"/>
  </si>
  <si>
    <t>（TEL:</t>
    <phoneticPr fontId="2"/>
  </si>
  <si>
    <t>)</t>
    <phoneticPr fontId="2"/>
  </si>
  <si>
    <t>TCF930BZ</t>
    <phoneticPr fontId="0"/>
  </si>
  <si>
    <t>責任技術者:</t>
    <phoneticPr fontId="2"/>
  </si>
  <si>
    <t>CES930BZ</t>
    <phoneticPr fontId="0"/>
  </si>
  <si>
    <t>TCF930Z</t>
    <phoneticPr fontId="0"/>
  </si>
  <si>
    <t>●</t>
    <phoneticPr fontId="2"/>
  </si>
  <si>
    <t>(No.</t>
    <phoneticPr fontId="2"/>
  </si>
  <si>
    <t>既設充当に付工事無</t>
    <phoneticPr fontId="2"/>
  </si>
  <si>
    <t>CES930FZ</t>
    <phoneticPr fontId="0"/>
  </si>
  <si>
    <t>住　所</t>
    <phoneticPr fontId="2"/>
  </si>
  <si>
    <t>CES930FW2</t>
    <phoneticPr fontId="0"/>
  </si>
  <si>
    <t>CES935BZ</t>
    <phoneticPr fontId="0"/>
  </si>
  <si>
    <t>ウ.</t>
    <phoneticPr fontId="2"/>
  </si>
  <si>
    <t>TCF935Z</t>
    <phoneticPr fontId="0"/>
  </si>
  <si>
    <t>（TEL:</t>
    <phoneticPr fontId="2"/>
  </si>
  <si>
    <t>-</t>
    <phoneticPr fontId="2"/>
  </si>
  <si>
    <t>)</t>
    <phoneticPr fontId="2"/>
  </si>
  <si>
    <t>排　　水　　設　　備　　工　　事　①</t>
    <phoneticPr fontId="2"/>
  </si>
  <si>
    <t>CES935FZ</t>
    <phoneticPr fontId="0"/>
  </si>
  <si>
    <t>CES9306SF</t>
    <phoneticPr fontId="0"/>
  </si>
  <si>
    <t>CES935BSF</t>
    <phoneticPr fontId="0"/>
  </si>
  <si>
    <t>CES9206</t>
    <phoneticPr fontId="0"/>
  </si>
  <si>
    <t>CES920BP</t>
    <phoneticPr fontId="0"/>
  </si>
  <si>
    <t>設置場所</t>
    <phoneticPr fontId="2"/>
  </si>
  <si>
    <t>東彼杵町</t>
    <phoneticPr fontId="2"/>
  </si>
  <si>
    <t>CES9206S</t>
    <phoneticPr fontId="0"/>
  </si>
  <si>
    <t>CES920F</t>
    <phoneticPr fontId="0"/>
  </si>
  <si>
    <t>区　　分</t>
    <phoneticPr fontId="2"/>
  </si>
  <si>
    <t>一般家庭</t>
    <phoneticPr fontId="2"/>
  </si>
  <si>
    <t>CES925B</t>
    <phoneticPr fontId="0"/>
  </si>
  <si>
    <t>CES925BP</t>
    <phoneticPr fontId="0"/>
  </si>
  <si>
    <t>（　　　　　　　　　　　　　</t>
    <phoneticPr fontId="2"/>
  </si>
  <si>
    <t>）</t>
    <phoneticPr fontId="2"/>
  </si>
  <si>
    <t>CES925BS</t>
    <phoneticPr fontId="0"/>
  </si>
  <si>
    <t>CES925F</t>
    <phoneticPr fontId="0"/>
  </si>
  <si>
    <t>CES920BHS</t>
    <phoneticPr fontId="0"/>
  </si>
  <si>
    <t>エ</t>
    <phoneticPr fontId="2"/>
  </si>
  <si>
    <t>．</t>
    <phoneticPr fontId="2"/>
  </si>
  <si>
    <t>CES920BHZ</t>
    <phoneticPr fontId="0"/>
  </si>
  <si>
    <t>(A)</t>
    <phoneticPr fontId="2"/>
  </si>
  <si>
    <t>CES925BHS</t>
    <phoneticPr fontId="0"/>
  </si>
  <si>
    <t>(B)</t>
    <phoneticPr fontId="2"/>
  </si>
  <si>
    <t>（A）×</t>
    <phoneticPr fontId="2"/>
  </si>
  <si>
    <t>％</t>
    <phoneticPr fontId="2"/>
  </si>
  <si>
    <t>CES925BHZ</t>
    <phoneticPr fontId="0"/>
  </si>
  <si>
    <t>家屋所有者
の承　　諾</t>
    <phoneticPr fontId="2"/>
  </si>
  <si>
    <t>CES920BZ</t>
    <phoneticPr fontId="0"/>
  </si>
  <si>
    <t>(D)　消費税　</t>
    <phoneticPr fontId="2"/>
  </si>
  <si>
    <t>％</t>
    <phoneticPr fontId="2"/>
  </si>
  <si>
    <t>CES920FZ</t>
    <phoneticPr fontId="0"/>
  </si>
  <si>
    <t>CES925BZ</t>
    <phoneticPr fontId="0"/>
  </si>
  <si>
    <t>　 ●総工事費(C)+(D)+(E)</t>
    <phoneticPr fontId="2"/>
  </si>
  <si>
    <t>CES925FZ</t>
    <phoneticPr fontId="0"/>
  </si>
  <si>
    <t>融資斡旋
申　　請</t>
    <phoneticPr fontId="2"/>
  </si>
  <si>
    <t>申請者</t>
    <phoneticPr fontId="2"/>
  </si>
  <si>
    <t>CES920BSF</t>
    <phoneticPr fontId="0"/>
  </si>
  <si>
    <t>CES9256SF</t>
    <phoneticPr fontId="0"/>
  </si>
  <si>
    <t>TCF975M</t>
    <phoneticPr fontId="0"/>
  </si>
  <si>
    <t>※申請書は、工事に着手しようとする日の10日前までに提出すること。</t>
    <phoneticPr fontId="2"/>
  </si>
  <si>
    <t>TCF9]0</t>
    <phoneticPr fontId="0"/>
  </si>
  <si>
    <t>※工事完成後は、5日（集合住宅等は10日）以内に工事完成届を提出すること。</t>
    <phoneticPr fontId="2"/>
  </si>
  <si>
    <t>TCF970M</t>
    <phoneticPr fontId="0"/>
  </si>
  <si>
    <t>TCF9]OP</t>
    <phoneticPr fontId="0"/>
  </si>
  <si>
    <t>㈱大和
ｴﾝｼﾞﾆｱﾘﾝｸﾞｻｰﾋﾞｽ</t>
    <phoneticPr fontId="2"/>
  </si>
  <si>
    <t>TCF975</t>
    <phoneticPr fontId="0"/>
  </si>
  <si>
    <t>TCF975M</t>
    <phoneticPr fontId="0"/>
  </si>
  <si>
    <t>TCF975L</t>
    <phoneticPr fontId="0"/>
  </si>
  <si>
    <t>TCF975ML</t>
    <phoneticPr fontId="0"/>
  </si>
  <si>
    <t>量祐設備㈱</t>
    <phoneticPr fontId="2"/>
  </si>
  <si>
    <t>TCF970L</t>
    <phoneticPr fontId="0"/>
  </si>
  <si>
    <t>TCF970ML</t>
    <phoneticPr fontId="0"/>
  </si>
  <si>
    <t>TCF970PL</t>
    <phoneticPr fontId="0"/>
  </si>
  <si>
    <t>TCF9]5L</t>
    <phoneticPr fontId="0"/>
  </si>
  <si>
    <t>TCF975ML</t>
    <phoneticPr fontId="0"/>
  </si>
  <si>
    <t>TCF9]OPL</t>
    <phoneticPr fontId="0"/>
  </si>
  <si>
    <t>TCF970L</t>
    <phoneticPr fontId="0"/>
  </si>
  <si>
    <t>TCF9]5HV</t>
    <phoneticPr fontId="0"/>
  </si>
  <si>
    <t>TCF970HV</t>
    <phoneticPr fontId="0"/>
  </si>
  <si>
    <t>TCF975HV</t>
    <phoneticPr fontId="0"/>
  </si>
  <si>
    <t>TCF975HLY</t>
    <phoneticPr fontId="0"/>
  </si>
  <si>
    <t>TCF970HLY</t>
    <phoneticPr fontId="0"/>
  </si>
  <si>
    <t>TCF975HLV</t>
    <phoneticPr fontId="0"/>
  </si>
  <si>
    <t>TCF9]OHLY</t>
    <phoneticPr fontId="0"/>
  </si>
  <si>
    <t>TCF9]5Y</t>
    <phoneticPr fontId="0"/>
  </si>
  <si>
    <t>TCF975MY</t>
    <phoneticPr fontId="0"/>
  </si>
  <si>
    <t>TCF970Y</t>
    <phoneticPr fontId="0"/>
  </si>
  <si>
    <t>TCF970MV</t>
    <phoneticPr fontId="0"/>
  </si>
  <si>
    <t>TCF975Y</t>
    <phoneticPr fontId="0"/>
  </si>
  <si>
    <t>TCF975MV</t>
    <phoneticPr fontId="0"/>
  </si>
  <si>
    <t>TCF9]OY</t>
    <phoneticPr fontId="0"/>
  </si>
  <si>
    <t>TCF975LV</t>
    <phoneticPr fontId="0"/>
  </si>
  <si>
    <t>TCF975MLV</t>
    <phoneticPr fontId="0"/>
  </si>
  <si>
    <t>TCF970LY</t>
    <phoneticPr fontId="0"/>
  </si>
  <si>
    <t>TCF970MLV</t>
    <phoneticPr fontId="0"/>
  </si>
  <si>
    <t>TCF9]5LV</t>
    <phoneticPr fontId="0"/>
  </si>
  <si>
    <t>TCF970LV</t>
    <phoneticPr fontId="0"/>
  </si>
  <si>
    <t>TCF975F</t>
    <phoneticPr fontId="0"/>
  </si>
  <si>
    <t>TCF970F</t>
    <phoneticPr fontId="0"/>
  </si>
  <si>
    <t>TCF975LF</t>
    <phoneticPr fontId="0"/>
  </si>
  <si>
    <t>TCF970LF</t>
    <phoneticPr fontId="0"/>
  </si>
  <si>
    <t>TCF9]5LF</t>
    <phoneticPr fontId="0"/>
  </si>
  <si>
    <t>INAX</t>
    <phoneticPr fontId="2"/>
  </si>
  <si>
    <t>VUφ100</t>
    <phoneticPr fontId="2"/>
  </si>
  <si>
    <t>VPφ100</t>
    <phoneticPr fontId="2"/>
  </si>
  <si>
    <t>φ50</t>
    <phoneticPr fontId="2"/>
  </si>
  <si>
    <t>φ75</t>
    <phoneticPr fontId="2"/>
  </si>
  <si>
    <t>φ100</t>
    <phoneticPr fontId="2"/>
  </si>
  <si>
    <t>φ150</t>
    <phoneticPr fontId="2"/>
  </si>
  <si>
    <t>φ153</t>
  </si>
  <si>
    <t>φ200</t>
    <phoneticPr fontId="2"/>
  </si>
  <si>
    <t>φ300</t>
    <phoneticPr fontId="2"/>
  </si>
  <si>
    <t>ホールソー受け口</t>
    <rPh sb="5" eb="6">
      <t>ウ</t>
    </rPh>
    <rPh sb="7" eb="8">
      <t>グチ</t>
    </rPh>
    <phoneticPr fontId="2"/>
  </si>
  <si>
    <t>掃除口蓋</t>
    <rPh sb="0" eb="2">
      <t>ソウジ</t>
    </rPh>
    <rPh sb="2" eb="3">
      <t>グチ</t>
    </rPh>
    <rPh sb="3" eb="4">
      <t>フタ</t>
    </rPh>
    <phoneticPr fontId="2"/>
  </si>
  <si>
    <t>ＬＬ</t>
    <phoneticPr fontId="2"/>
  </si>
  <si>
    <t>ＬＴ</t>
    <phoneticPr fontId="2"/>
  </si>
  <si>
    <t>この部分を編集することで入力項目を変更出来ます</t>
    <rPh sb="2" eb="4">
      <t>ブブン</t>
    </rPh>
    <rPh sb="5" eb="7">
      <t>ヘンシュウ</t>
    </rPh>
    <rPh sb="12" eb="14">
      <t>ニュウリョク</t>
    </rPh>
    <rPh sb="14" eb="16">
      <t>コウモク</t>
    </rPh>
    <rPh sb="17" eb="19">
      <t>ヘンコウ</t>
    </rPh>
    <rPh sb="19" eb="21">
      <t>デキ</t>
    </rPh>
    <phoneticPr fontId="2"/>
  </si>
  <si>
    <t>調査中</t>
    <rPh sb="0" eb="3">
      <t>チョウサチュウ</t>
    </rPh>
    <phoneticPr fontId="2"/>
  </si>
  <si>
    <t xml:space="preserve">排水設備等 計画・変更 確認申請書
</t>
    <phoneticPr fontId="2"/>
  </si>
  <si>
    <t>納税組合</t>
    <phoneticPr fontId="2"/>
  </si>
  <si>
    <t>（A）×</t>
    <phoneticPr fontId="2"/>
  </si>
  <si>
    <t>％</t>
    <phoneticPr fontId="2"/>
  </si>
  <si>
    <t>家屋所有者
の承　　諾</t>
    <phoneticPr fontId="2"/>
  </si>
  <si>
    <t>※申請書は、工事に着手しようとする日の10日前までに提出すること。</t>
    <phoneticPr fontId="2"/>
  </si>
  <si>
    <t>※工事完成後は、5日（集合住宅等は10日）以内に工事完成届を提出すること。</t>
    <phoneticPr fontId="2"/>
  </si>
  <si>
    <t>Ver1.0</t>
    <phoneticPr fontId="2"/>
  </si>
  <si>
    <t>お知らせ</t>
    <rPh sb="1" eb="2">
      <t>シ</t>
    </rPh>
    <phoneticPr fontId="2"/>
  </si>
  <si>
    <t>----------------</t>
    <phoneticPr fontId="2"/>
  </si>
  <si>
    <t>番</t>
    <rPh sb="0" eb="1">
      <t>バン</t>
    </rPh>
    <phoneticPr fontId="2"/>
  </si>
  <si>
    <t>※設計管理費を0円（値引き）と</t>
    <rPh sb="1" eb="3">
      <t>セッケイ</t>
    </rPh>
    <rPh sb="3" eb="5">
      <t>カンリ</t>
    </rPh>
    <rPh sb="5" eb="6">
      <t>ヒ</t>
    </rPh>
    <rPh sb="8" eb="9">
      <t>エン</t>
    </rPh>
    <rPh sb="10" eb="12">
      <t>ネビ</t>
    </rPh>
    <phoneticPr fontId="2"/>
  </si>
  <si>
    <t>することは出来ません。</t>
    <rPh sb="5" eb="7">
      <t>デキ</t>
    </rPh>
    <phoneticPr fontId="2"/>
  </si>
  <si>
    <t>※設計管理費を0円（値引き）と</t>
    <rPh sb="1" eb="3">
      <t>セッケイ</t>
    </rPh>
    <rPh sb="3" eb="6">
      <t>カンリヒ</t>
    </rPh>
    <rPh sb="8" eb="9">
      <t>エン</t>
    </rPh>
    <rPh sb="10" eb="12">
      <t>ネビ</t>
    </rPh>
    <phoneticPr fontId="2"/>
  </si>
  <si>
    <t>　</t>
    <phoneticPr fontId="2"/>
  </si>
  <si>
    <t>とすることはできません。</t>
    <phoneticPr fontId="2"/>
  </si>
  <si>
    <t>(E)　給水工事費（消費税￥</t>
    <phoneticPr fontId="2"/>
  </si>
  <si>
    <t>を含む）</t>
    <phoneticPr fontId="2"/>
  </si>
  <si>
    <t>Asカッター</t>
    <phoneticPr fontId="2"/>
  </si>
  <si>
    <t>As削り</t>
    <rPh sb="2" eb="3">
      <t>ケズ</t>
    </rPh>
    <phoneticPr fontId="2"/>
  </si>
  <si>
    <t>As復旧</t>
    <rPh sb="2" eb="4">
      <t>フッキュウ</t>
    </rPh>
    <phoneticPr fontId="2"/>
  </si>
  <si>
    <t>As補修</t>
    <rPh sb="2" eb="4">
      <t>ホシュウ</t>
    </rPh>
    <phoneticPr fontId="2"/>
  </si>
  <si>
    <t>桝As保護</t>
    <rPh sb="0" eb="1">
      <t>マス</t>
    </rPh>
    <rPh sb="3" eb="5">
      <t>ホゴ</t>
    </rPh>
    <phoneticPr fontId="2"/>
  </si>
  <si>
    <t>既設施設処分費</t>
    <rPh sb="0" eb="2">
      <t>キセツ</t>
    </rPh>
    <rPh sb="2" eb="4">
      <t>シセツ</t>
    </rPh>
    <rPh sb="4" eb="7">
      <t>ショブンヒ</t>
    </rPh>
    <phoneticPr fontId="2"/>
  </si>
  <si>
    <t>汲み取り料</t>
    <rPh sb="0" eb="1">
      <t>ク</t>
    </rPh>
    <rPh sb="2" eb="3">
      <t>ト</t>
    </rPh>
    <rPh sb="4" eb="5">
      <t>リョウ</t>
    </rPh>
    <phoneticPr fontId="2"/>
  </si>
  <si>
    <t>汚泥引抜料</t>
    <rPh sb="0" eb="2">
      <t>オデイ</t>
    </rPh>
    <rPh sb="2" eb="3">
      <t>ヒ</t>
    </rPh>
    <rPh sb="3" eb="4">
      <t>ヌ</t>
    </rPh>
    <rPh sb="4" eb="5">
      <t>リョウ</t>
    </rPh>
    <phoneticPr fontId="2"/>
  </si>
  <si>
    <t>廃材処分委託料</t>
    <rPh sb="0" eb="2">
      <t>ハイザイ</t>
    </rPh>
    <rPh sb="2" eb="4">
      <t>ショブン</t>
    </rPh>
    <rPh sb="4" eb="7">
      <t>イタクリョウ</t>
    </rPh>
    <phoneticPr fontId="2"/>
  </si>
  <si>
    <t>運搬費</t>
    <rPh sb="0" eb="3">
      <t>ウンパンヒ</t>
    </rPh>
    <phoneticPr fontId="2"/>
  </si>
  <si>
    <t>今日は、</t>
    <rPh sb="0" eb="2">
      <t>キョウ</t>
    </rPh>
    <phoneticPr fontId="2"/>
  </si>
  <si>
    <t>です。</t>
    <phoneticPr fontId="2"/>
  </si>
  <si>
    <t>排 水 設 備 等 工 事 完 了 届</t>
    <phoneticPr fontId="2"/>
  </si>
  <si>
    <t>敷地面積</t>
    <phoneticPr fontId="2"/>
  </si>
  <si>
    <t>㎡</t>
    <phoneticPr fontId="2"/>
  </si>
  <si>
    <t>建物面積</t>
    <phoneticPr fontId="2"/>
  </si>
  <si>
    <t>東彼杵町長</t>
    <phoneticPr fontId="2"/>
  </si>
  <si>
    <t>紙　谷　　修　様</t>
    <phoneticPr fontId="2"/>
  </si>
  <si>
    <t>●</t>
    <phoneticPr fontId="2"/>
  </si>
  <si>
    <t>申請者</t>
    <phoneticPr fontId="2"/>
  </si>
  <si>
    <t>●除外施設設置の場合</t>
    <phoneticPr fontId="2"/>
  </si>
  <si>
    <t>住　所</t>
    <phoneticPr fontId="2"/>
  </si>
  <si>
    <t>排水汚水の水量・水質</t>
    <phoneticPr fontId="2"/>
  </si>
  <si>
    <t>氏　名</t>
    <phoneticPr fontId="2"/>
  </si>
  <si>
    <t>（TEL:　　　　　－　　　　　　　）</t>
    <phoneticPr fontId="2"/>
  </si>
  <si>
    <t>（施設・団体名称:　　　　　　　　　 　　　）</t>
    <phoneticPr fontId="2"/>
  </si>
  <si>
    <t>●</t>
    <phoneticPr fontId="2"/>
  </si>
  <si>
    <t>指定業者</t>
    <phoneticPr fontId="2"/>
  </si>
  <si>
    <t>住　所</t>
    <phoneticPr fontId="2"/>
  </si>
  <si>
    <t>（TEL:</t>
    <phoneticPr fontId="2"/>
  </si>
  <si>
    <t>-</t>
    <phoneticPr fontId="2"/>
  </si>
  <si>
    <t>)</t>
    <phoneticPr fontId="2"/>
  </si>
  <si>
    <t>責任技術者:</t>
    <phoneticPr fontId="2"/>
  </si>
  <si>
    <t>●</t>
    <phoneticPr fontId="2"/>
  </si>
  <si>
    <t>(No.</t>
    <phoneticPr fontId="2"/>
  </si>
  <si>
    <t>）</t>
    <phoneticPr fontId="2"/>
  </si>
  <si>
    <t>既設充当に付工事無</t>
    <phoneticPr fontId="2"/>
  </si>
  <si>
    <t>住　所</t>
    <phoneticPr fontId="2"/>
  </si>
  <si>
    <t>設置場所</t>
    <phoneticPr fontId="2"/>
  </si>
  <si>
    <t>東彼杵町</t>
    <phoneticPr fontId="2"/>
  </si>
  <si>
    <t>区　　分</t>
    <phoneticPr fontId="2"/>
  </si>
  <si>
    <t>一般家庭</t>
    <phoneticPr fontId="2"/>
  </si>
  <si>
    <t>（　　　　　　　　　　　　　</t>
    <phoneticPr fontId="2"/>
  </si>
  <si>
    <t>）</t>
    <phoneticPr fontId="2"/>
  </si>
  <si>
    <t>家屋所有者
の承　　諾</t>
    <phoneticPr fontId="2"/>
  </si>
  <si>
    <t>融資斡旋
申　　請</t>
    <phoneticPr fontId="2"/>
  </si>
  <si>
    <t>手 数 料</t>
    <phoneticPr fontId="2"/>
  </si>
  <si>
    <t>ア</t>
    <phoneticPr fontId="2"/>
  </si>
  <si>
    <t>．</t>
    <phoneticPr fontId="2"/>
  </si>
  <si>
    <t>排　　水　　設　　備　　工　　事　①</t>
    <phoneticPr fontId="2"/>
  </si>
  <si>
    <t>イ</t>
    <phoneticPr fontId="2"/>
  </si>
  <si>
    <t>．</t>
    <phoneticPr fontId="2"/>
  </si>
  <si>
    <t>指示事項</t>
    <phoneticPr fontId="2"/>
  </si>
  <si>
    <t>申請者</t>
    <phoneticPr fontId="2"/>
  </si>
  <si>
    <t>位置図　　P</t>
    <phoneticPr fontId="2"/>
  </si>
  <si>
    <t>排水設備番号</t>
    <phoneticPr fontId="2"/>
  </si>
  <si>
    <t>―</t>
    <phoneticPr fontId="2"/>
  </si>
  <si>
    <t>●収納区分</t>
    <phoneticPr fontId="2"/>
  </si>
  <si>
    <t>口座引落</t>
    <phoneticPr fontId="2"/>
  </si>
  <si>
    <t>納税組合</t>
    <phoneticPr fontId="2"/>
  </si>
  <si>
    <t>-</t>
    <phoneticPr fontId="2"/>
  </si>
  <si>
    <t>　　　また衛生器具は、逆流防止型を使用すること。</t>
    <phoneticPr fontId="2"/>
  </si>
  <si>
    <t>エ</t>
    <phoneticPr fontId="2"/>
  </si>
  <si>
    <t>．</t>
    <phoneticPr fontId="2"/>
  </si>
  <si>
    <t>(A)</t>
    <phoneticPr fontId="2"/>
  </si>
  <si>
    <t>(B)</t>
    <phoneticPr fontId="2"/>
  </si>
  <si>
    <t>（A）×</t>
    <phoneticPr fontId="2"/>
  </si>
  <si>
    <t>％</t>
    <phoneticPr fontId="2"/>
  </si>
  <si>
    <t>(D)　消費税　</t>
    <phoneticPr fontId="2"/>
  </si>
  <si>
    <t>％</t>
    <phoneticPr fontId="2"/>
  </si>
  <si>
    <t>(E)　給水工事費（消費税￥</t>
    <phoneticPr fontId="2"/>
  </si>
  <si>
    <t>を含む）</t>
    <phoneticPr fontId="2"/>
  </si>
  <si>
    <t>　 ●総工事費(C)+(D)+(E)</t>
    <phoneticPr fontId="2"/>
  </si>
  <si>
    <t>ウ.</t>
    <phoneticPr fontId="2"/>
  </si>
  <si>
    <t>付 帯 工 事　等</t>
    <rPh sb="0" eb="1">
      <t>ツキ</t>
    </rPh>
    <rPh sb="2" eb="3">
      <t>オビ</t>
    </rPh>
    <rPh sb="4" eb="5">
      <t>コウ</t>
    </rPh>
    <rPh sb="6" eb="7">
      <t>コト</t>
    </rPh>
    <rPh sb="8" eb="9">
      <t>トウ</t>
    </rPh>
    <phoneticPr fontId="2"/>
  </si>
  <si>
    <t>受　付</t>
    <phoneticPr fontId="2"/>
  </si>
  <si>
    <t>)</t>
    <phoneticPr fontId="2"/>
  </si>
  <si>
    <t>（TEL:</t>
    <phoneticPr fontId="2"/>
  </si>
  <si>
    <t>-</t>
    <phoneticPr fontId="2"/>
  </si>
  <si>
    <t>　　　　　　　様</t>
    <phoneticPr fontId="2"/>
  </si>
  <si>
    <t>令和</t>
    <phoneticPr fontId="2"/>
  </si>
  <si>
    <t>元</t>
    <rPh sb="0" eb="1">
      <t>ガン</t>
    </rPh>
    <phoneticPr fontId="2"/>
  </si>
  <si>
    <t>自社を入力</t>
    <rPh sb="0" eb="2">
      <t>ジシャ</t>
    </rPh>
    <rPh sb="3" eb="5">
      <t>ニュウリョク</t>
    </rPh>
    <phoneticPr fontId="2"/>
  </si>
  <si>
    <t>令和</t>
    <phoneticPr fontId="2"/>
  </si>
  <si>
    <t>令和</t>
    <phoneticPr fontId="2"/>
  </si>
  <si>
    <t>R1.10.24修正版</t>
    <rPh sb="8" eb="11">
      <t>シュウセイバン</t>
    </rPh>
    <phoneticPr fontId="2"/>
  </si>
  <si>
    <t>該当住所入力</t>
    <rPh sb="0" eb="2">
      <t>ガイトウ</t>
    </rPh>
    <rPh sb="2" eb="4">
      <t>ジュウショ</t>
    </rPh>
    <rPh sb="4" eb="6">
      <t>ニュウリョク</t>
    </rPh>
    <phoneticPr fontId="2"/>
  </si>
  <si>
    <t>自社住所を入力</t>
    <rPh sb="0" eb="2">
      <t>ジシャ</t>
    </rPh>
    <rPh sb="2" eb="4">
      <t>ジュウショ</t>
    </rPh>
    <rPh sb="5" eb="7">
      <t>ニュウリョク</t>
    </rPh>
    <phoneticPr fontId="2"/>
  </si>
  <si>
    <t>第2号様式付表</t>
    <phoneticPr fontId="2"/>
  </si>
  <si>
    <t>第3号(第1号)様式付表</t>
    <rPh sb="4" eb="5">
      <t>ダイ</t>
    </rPh>
    <rPh sb="6" eb="7">
      <t>ゴウ</t>
    </rPh>
    <phoneticPr fontId="2"/>
  </si>
  <si>
    <t xml:space="preserve">           　様</t>
    <phoneticPr fontId="2"/>
  </si>
  <si>
    <t>そのぎ設備</t>
    <rPh sb="3" eb="5">
      <t>セツビ</t>
    </rPh>
    <phoneticPr fontId="2"/>
  </si>
  <si>
    <t xml:space="preserve">第3号(第1号)様式付表
</t>
    <phoneticPr fontId="2"/>
  </si>
  <si>
    <t>※既設配管、端末機器についても必ず確認し、不適切な部分の改善、改修を見込んで計画すること。（既設、新設すべて今回の工事責任範囲となる。）</t>
    <rPh sb="1" eb="3">
      <t>キセツ</t>
    </rPh>
    <rPh sb="3" eb="5">
      <t>ハイカン</t>
    </rPh>
    <rPh sb="6" eb="8">
      <t>タンマツ</t>
    </rPh>
    <rPh sb="8" eb="10">
      <t>キキ</t>
    </rPh>
    <rPh sb="15" eb="16">
      <t>カナラ</t>
    </rPh>
    <rPh sb="17" eb="19">
      <t>カクニン</t>
    </rPh>
    <rPh sb="21" eb="24">
      <t>フテキセツ</t>
    </rPh>
    <rPh sb="25" eb="27">
      <t>ブブン</t>
    </rPh>
    <rPh sb="28" eb="30">
      <t>カイゼン</t>
    </rPh>
    <rPh sb="31" eb="33">
      <t>カイシュウ</t>
    </rPh>
    <rPh sb="34" eb="36">
      <t>ミコ</t>
    </rPh>
    <rPh sb="38" eb="40">
      <t>ケイカク</t>
    </rPh>
    <rPh sb="46" eb="48">
      <t>キセツ</t>
    </rPh>
    <rPh sb="49" eb="51">
      <t>シンセツ</t>
    </rPh>
    <rPh sb="54" eb="56">
      <t>コンカイ</t>
    </rPh>
    <rPh sb="57" eb="59">
      <t>コウジ</t>
    </rPh>
    <rPh sb="59" eb="61">
      <t>セキニン</t>
    </rPh>
    <rPh sb="61" eb="63">
      <t>ハンイ</t>
    </rPh>
    <phoneticPr fontId="2"/>
  </si>
  <si>
    <t>※記号は凡例に従うこと。（但し、排水端末については、形状が明確なCADデータによる記載は可とする。）</t>
    <rPh sb="1" eb="3">
      <t>キゴウ</t>
    </rPh>
    <rPh sb="4" eb="6">
      <t>ハンレイ</t>
    </rPh>
    <rPh sb="7" eb="8">
      <t>シタガ</t>
    </rPh>
    <rPh sb="13" eb="14">
      <t>タダ</t>
    </rPh>
    <rPh sb="16" eb="18">
      <t>ハイスイ</t>
    </rPh>
    <rPh sb="18" eb="20">
      <t>タンマツ</t>
    </rPh>
    <rPh sb="26" eb="28">
      <t>ケイジョウ</t>
    </rPh>
    <rPh sb="29" eb="31">
      <t>メイカク</t>
    </rPh>
    <rPh sb="41" eb="43">
      <t>キサイ</t>
    </rPh>
    <rPh sb="44" eb="45">
      <t>カ</t>
    </rPh>
    <phoneticPr fontId="2"/>
  </si>
  <si>
    <t>浄化槽</t>
    <rPh sb="0" eb="3">
      <t>ジョウカソウ</t>
    </rPh>
    <phoneticPr fontId="2"/>
  </si>
  <si>
    <t>井　戸</t>
    <rPh sb="0" eb="1">
      <t>セイ</t>
    </rPh>
    <rPh sb="2" eb="3">
      <t>ト</t>
    </rPh>
    <phoneticPr fontId="2"/>
  </si>
  <si>
    <t>私設量水器</t>
    <phoneticPr fontId="2"/>
  </si>
  <si>
    <t>量水器</t>
    <rPh sb="0" eb="1">
      <t>リョウ</t>
    </rPh>
    <rPh sb="1" eb="2">
      <t>ミズ</t>
    </rPh>
    <rPh sb="2" eb="3">
      <t>ウツワ</t>
    </rPh>
    <phoneticPr fontId="2"/>
  </si>
  <si>
    <t>黒点線</t>
    <rPh sb="0" eb="1">
      <t>クロ</t>
    </rPh>
    <rPh sb="1" eb="3">
      <t>テンセン</t>
    </rPh>
    <phoneticPr fontId="2"/>
  </si>
  <si>
    <t>撤　　去</t>
    <rPh sb="0" eb="1">
      <t>テツ</t>
    </rPh>
    <rPh sb="3" eb="4">
      <t>キョ</t>
    </rPh>
    <phoneticPr fontId="2"/>
  </si>
  <si>
    <t>赤実線</t>
    <rPh sb="0" eb="1">
      <t>アカ</t>
    </rPh>
    <rPh sb="1" eb="3">
      <t>ジッセン</t>
    </rPh>
    <phoneticPr fontId="2"/>
  </si>
  <si>
    <t>新設・増設</t>
    <rPh sb="0" eb="2">
      <t>シンセツ</t>
    </rPh>
    <rPh sb="3" eb="5">
      <t>ゾウセツ</t>
    </rPh>
    <phoneticPr fontId="2"/>
  </si>
  <si>
    <t>青実線</t>
    <rPh sb="0" eb="1">
      <t>アオ</t>
    </rPh>
    <rPh sb="1" eb="3">
      <t>ジッセン</t>
    </rPh>
    <phoneticPr fontId="2"/>
  </si>
  <si>
    <t>既　　設</t>
    <rPh sb="0" eb="1">
      <t>キ</t>
    </rPh>
    <rPh sb="3" eb="4">
      <t>セツ</t>
    </rPh>
    <phoneticPr fontId="2"/>
  </si>
  <si>
    <t>その他端末</t>
    <phoneticPr fontId="2"/>
  </si>
  <si>
    <t>除外施設</t>
    <rPh sb="0" eb="2">
      <t>ジョガイ</t>
    </rPh>
    <rPh sb="2" eb="4">
      <t>シセツ</t>
    </rPh>
    <phoneticPr fontId="2"/>
  </si>
  <si>
    <t>通気管</t>
    <rPh sb="0" eb="1">
      <t>ツウ</t>
    </rPh>
    <rPh sb="1" eb="2">
      <t>キ</t>
    </rPh>
    <rPh sb="2" eb="3">
      <t>カン</t>
    </rPh>
    <phoneticPr fontId="2"/>
  </si>
  <si>
    <t>床排水</t>
    <rPh sb="0" eb="1">
      <t>ユカ</t>
    </rPh>
    <rPh sb="1" eb="3">
      <t>ハイスイ</t>
    </rPh>
    <phoneticPr fontId="2"/>
  </si>
  <si>
    <t>浴   槽</t>
    <rPh sb="0" eb="1">
      <t>ヨク</t>
    </rPh>
    <rPh sb="4" eb="5">
      <t>ソウ</t>
    </rPh>
    <phoneticPr fontId="2"/>
  </si>
  <si>
    <t>台所流し台</t>
    <rPh sb="0" eb="2">
      <t>ダイドコロ</t>
    </rPh>
    <rPh sb="2" eb="3">
      <t>ナガ</t>
    </rPh>
    <rPh sb="4" eb="5">
      <t>ダイ</t>
    </rPh>
    <phoneticPr fontId="2"/>
  </si>
  <si>
    <t>洗濯機</t>
    <rPh sb="0" eb="3">
      <t>センタクキ</t>
    </rPh>
    <phoneticPr fontId="2"/>
  </si>
  <si>
    <t>洗面台・手洗</t>
    <rPh sb="0" eb="3">
      <t>センメンダイ</t>
    </rPh>
    <rPh sb="4" eb="6">
      <t>テアラ</t>
    </rPh>
    <phoneticPr fontId="2"/>
  </si>
  <si>
    <t>小便器</t>
    <rPh sb="0" eb="2">
      <t>ショウベン</t>
    </rPh>
    <rPh sb="2" eb="3">
      <t>キ</t>
    </rPh>
    <phoneticPr fontId="2"/>
  </si>
  <si>
    <t>和風便器</t>
    <rPh sb="0" eb="2">
      <t>ワフウ</t>
    </rPh>
    <rPh sb="2" eb="4">
      <t>ベンキ</t>
    </rPh>
    <phoneticPr fontId="2"/>
  </si>
  <si>
    <t>洋風便器</t>
    <rPh sb="0" eb="2">
      <t>ヨウフウ</t>
    </rPh>
    <rPh sb="2" eb="3">
      <t>ビン</t>
    </rPh>
    <rPh sb="3" eb="4">
      <t>キ</t>
    </rPh>
    <phoneticPr fontId="2"/>
  </si>
  <si>
    <t>分離桝</t>
    <rPh sb="0" eb="2">
      <t>ブンリ</t>
    </rPh>
    <rPh sb="2" eb="3">
      <t>マス</t>
    </rPh>
    <phoneticPr fontId="2"/>
  </si>
  <si>
    <t>ドロップ桝</t>
    <rPh sb="4" eb="5">
      <t>マス</t>
    </rPh>
    <phoneticPr fontId="2"/>
  </si>
  <si>
    <t>トラップ桝</t>
    <rPh sb="4" eb="5">
      <t>マス</t>
    </rPh>
    <phoneticPr fontId="2"/>
  </si>
  <si>
    <t>汚水桝</t>
    <rPh sb="0" eb="2">
      <t>オスイ</t>
    </rPh>
    <rPh sb="2" eb="3">
      <t>マス</t>
    </rPh>
    <phoneticPr fontId="2"/>
  </si>
  <si>
    <t>露出掃除口</t>
    <rPh sb="0" eb="2">
      <t>ロシュツ</t>
    </rPh>
    <rPh sb="2" eb="4">
      <t>ソウジ</t>
    </rPh>
    <rPh sb="4" eb="5">
      <t>クチ</t>
    </rPh>
    <phoneticPr fontId="2"/>
  </si>
  <si>
    <t>公共桝</t>
    <rPh sb="0" eb="2">
      <t>コウキョウ</t>
    </rPh>
    <rPh sb="2" eb="3">
      <t>マス</t>
    </rPh>
    <phoneticPr fontId="2"/>
  </si>
  <si>
    <t>端末トラップ</t>
    <rPh sb="0" eb="2">
      <t>タンマツ</t>
    </rPh>
    <phoneticPr fontId="2"/>
  </si>
  <si>
    <t>管の交差</t>
    <rPh sb="0" eb="1">
      <t>カン</t>
    </rPh>
    <rPh sb="2" eb="4">
      <t>コウサ</t>
    </rPh>
    <phoneticPr fontId="2"/>
  </si>
  <si>
    <t>立て管</t>
    <rPh sb="0" eb="1">
      <t>タ</t>
    </rPh>
    <rPh sb="2" eb="3">
      <t>カン</t>
    </rPh>
    <phoneticPr fontId="2"/>
  </si>
  <si>
    <t>建物間仕切</t>
    <rPh sb="0" eb="2">
      <t>タテモノ</t>
    </rPh>
    <rPh sb="2" eb="5">
      <t>マジキリ</t>
    </rPh>
    <phoneticPr fontId="2"/>
  </si>
  <si>
    <t>建物外周</t>
    <rPh sb="0" eb="2">
      <t>タテモノ</t>
    </rPh>
    <rPh sb="2" eb="4">
      <t>ガイシュウ</t>
    </rPh>
    <phoneticPr fontId="2"/>
  </si>
  <si>
    <t>隣地境界線</t>
    <rPh sb="0" eb="2">
      <t>リンチ</t>
    </rPh>
    <rPh sb="2" eb="5">
      <t>キョウカイセン</t>
    </rPh>
    <phoneticPr fontId="2"/>
  </si>
  <si>
    <t>公私境界線</t>
    <rPh sb="0" eb="2">
      <t>コウシ</t>
    </rPh>
    <rPh sb="2" eb="5">
      <t>キョウカイセン</t>
    </rPh>
    <phoneticPr fontId="2"/>
  </si>
  <si>
    <t>立　面　図</t>
    <rPh sb="0" eb="1">
      <t>リツ</t>
    </rPh>
    <rPh sb="2" eb="3">
      <t>メン</t>
    </rPh>
    <rPh sb="4" eb="5">
      <t>ズ</t>
    </rPh>
    <phoneticPr fontId="2"/>
  </si>
  <si>
    <t>凡　例</t>
    <rPh sb="0" eb="1">
      <t>ボン</t>
    </rPh>
    <rPh sb="2" eb="3">
      <t>レイ</t>
    </rPh>
    <phoneticPr fontId="2"/>
  </si>
  <si>
    <t>未舗装部のインバート桝、掃除口は、周囲をコンクリート等で保護すること。</t>
    <rPh sb="0" eb="3">
      <t>ミホソウ</t>
    </rPh>
    <rPh sb="3" eb="4">
      <t>ブ</t>
    </rPh>
    <rPh sb="10" eb="11">
      <t>マス</t>
    </rPh>
    <rPh sb="12" eb="14">
      <t>ソウジ</t>
    </rPh>
    <rPh sb="14" eb="15">
      <t>クチ</t>
    </rPh>
    <rPh sb="17" eb="19">
      <t>シュウイ</t>
    </rPh>
    <rPh sb="26" eb="27">
      <t>トウ</t>
    </rPh>
    <rPh sb="28" eb="30">
      <t>ホゴ</t>
    </rPh>
    <phoneticPr fontId="2"/>
  </si>
  <si>
    <t>※複数階の場合は、階ごとに作成すること。インバート桝等は起点桝からNo.1,No.2,No.3..と付番すること。また、排水端末についても付番すること。</t>
    <rPh sb="1" eb="3">
      <t>フクスウ</t>
    </rPh>
    <rPh sb="3" eb="4">
      <t>カイ</t>
    </rPh>
    <rPh sb="5" eb="7">
      <t>バアイ</t>
    </rPh>
    <rPh sb="9" eb="10">
      <t>カイ</t>
    </rPh>
    <rPh sb="13" eb="15">
      <t>サクセイ</t>
    </rPh>
    <rPh sb="25" eb="26">
      <t>マス</t>
    </rPh>
    <rPh sb="26" eb="27">
      <t>トウ</t>
    </rPh>
    <rPh sb="28" eb="30">
      <t>キテン</t>
    </rPh>
    <rPh sb="30" eb="31">
      <t>マス</t>
    </rPh>
    <rPh sb="50" eb="51">
      <t>ツキ</t>
    </rPh>
    <rPh sb="51" eb="52">
      <t>バン</t>
    </rPh>
    <rPh sb="60" eb="62">
      <t>ハイスイ</t>
    </rPh>
    <rPh sb="62" eb="64">
      <t>タンマツ</t>
    </rPh>
    <rPh sb="69" eb="70">
      <t>フ</t>
    </rPh>
    <rPh sb="70" eb="7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</si>
</sst>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;@"/>
    <numFmt numFmtId="177" formatCode="[$-411]ge\.m\.d;@"/>
    <numFmt numFmtId="178" formatCode="0_ "/>
    <numFmt numFmtId="179" formatCode="0_);[Red]\(0\)"/>
    <numFmt numFmtId="180" formatCode="#,##0.00_ "/>
    <numFmt numFmtId="181" formatCode="#,##0_ ;[Red]\-#,##0\ "/>
    <numFmt numFmtId="182" formatCode="#,##0_);[Red]\(#,##0\)"/>
    <numFmt numFmtId="183" formatCode="#,##0_ "/>
    <numFmt numFmtId="184" formatCode="0.00_ "/>
    <numFmt numFmtId="185" formatCode="[$-F800]dddd\,\ mmmm\ dd\,\ yyyy"/>
  </numFmts>
  <fonts count="5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.5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明朝"/>
      <family val="1"/>
      <charset val="128"/>
    </font>
    <font>
      <sz val="11.5"/>
      <name val="ＭＳ Ｐゴシック"/>
      <family val="3"/>
      <charset val="128"/>
    </font>
    <font>
      <sz val="6"/>
      <color indexed="63"/>
      <name val="ＭＳ 明朝"/>
      <family val="1"/>
      <charset val="128"/>
    </font>
    <font>
      <sz val="6.5"/>
      <color indexed="63"/>
      <name val="ＭＳ 明朝"/>
      <family val="1"/>
      <charset val="128"/>
    </font>
    <font>
      <sz val="12"/>
      <color indexed="63"/>
      <name val="ＭＳ 明朝"/>
      <family val="1"/>
      <charset val="128"/>
    </font>
    <font>
      <sz val="7"/>
      <name val="ＭＳ 明朝"/>
      <family val="1"/>
      <charset val="128"/>
    </font>
    <font>
      <sz val="10"/>
      <name val="Arial"/>
      <family val="2"/>
    </font>
    <font>
      <b/>
      <sz val="12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0"/>
      <color indexed="63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8"/>
      <color indexed="9"/>
      <name val="ＭＳ 明朝"/>
      <family val="1"/>
      <charset val="128"/>
    </font>
    <font>
      <sz val="16"/>
      <color indexed="9"/>
      <name val="ＭＳ 明朝"/>
      <family val="1"/>
      <charset val="128"/>
    </font>
    <font>
      <b/>
      <sz val="14"/>
      <color indexed="9"/>
      <name val="ＭＳ 明朝"/>
      <family val="1"/>
      <charset val="128"/>
    </font>
    <font>
      <sz val="14"/>
      <color indexed="9"/>
      <name val="ＭＳ 明朝"/>
      <family val="1"/>
      <charset val="128"/>
    </font>
    <font>
      <b/>
      <sz val="16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1.5"/>
      <color indexed="9"/>
      <name val="ＭＳ 明朝"/>
      <family val="1"/>
      <charset val="128"/>
    </font>
    <font>
      <sz val="11.5"/>
      <color indexed="9"/>
      <name val="ＭＳ Ｐゴシック"/>
      <family val="3"/>
      <charset val="128"/>
    </font>
    <font>
      <b/>
      <sz val="20"/>
      <color indexed="9"/>
      <name val="ＭＳ 明朝"/>
      <family val="1"/>
      <charset val="128"/>
    </font>
    <font>
      <b/>
      <sz val="12"/>
      <color indexed="9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13"/>
      <color indexed="9"/>
      <name val="ＭＳ 明朝"/>
      <family val="1"/>
      <charset val="128"/>
    </font>
    <font>
      <sz val="2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1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45"/>
      </right>
      <top style="dotted">
        <color indexed="64"/>
      </top>
      <bottom style="hair">
        <color indexed="64"/>
      </bottom>
      <diagonal/>
    </border>
    <border>
      <left style="dotted">
        <color indexed="45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45"/>
      </left>
      <right style="dotted">
        <color indexed="45"/>
      </right>
      <top style="dotted">
        <color indexed="45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45"/>
      </right>
      <top style="dotted">
        <color indexed="4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tted">
        <color indexed="45"/>
      </left>
      <right/>
      <top style="hair">
        <color indexed="64"/>
      </top>
      <bottom style="dotted">
        <color indexed="45"/>
      </bottom>
      <diagonal/>
    </border>
    <border>
      <left/>
      <right/>
      <top style="hair">
        <color indexed="64"/>
      </top>
      <bottom style="dotted">
        <color indexed="45"/>
      </bottom>
      <diagonal/>
    </border>
    <border>
      <left/>
      <right style="thin">
        <color indexed="64"/>
      </right>
      <top style="hair">
        <color indexed="64"/>
      </top>
      <bottom style="dotted">
        <color indexed="45"/>
      </bottom>
      <diagonal/>
    </border>
    <border>
      <left style="dotted">
        <color indexed="45"/>
      </left>
      <right/>
      <top style="dotted">
        <color indexed="45"/>
      </top>
      <bottom/>
      <diagonal/>
    </border>
    <border>
      <left/>
      <right/>
      <top style="dotted">
        <color indexed="45"/>
      </top>
      <bottom/>
      <diagonal/>
    </border>
    <border>
      <left/>
      <right style="thin">
        <color indexed="64"/>
      </right>
      <top style="dotted">
        <color indexed="45"/>
      </top>
      <bottom/>
      <diagonal/>
    </border>
    <border>
      <left/>
      <right style="dotted">
        <color indexed="45"/>
      </right>
      <top style="hair">
        <color indexed="64"/>
      </top>
      <bottom style="dotted">
        <color indexed="45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45"/>
      </top>
      <bottom/>
      <diagonal/>
    </border>
    <border>
      <left/>
      <right style="thick">
        <color indexed="64"/>
      </right>
      <top style="dotted">
        <color indexed="45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ck">
        <color indexed="1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dotted">
        <color indexed="45"/>
      </left>
      <right/>
      <top/>
      <bottom/>
      <diagonal/>
    </border>
    <border>
      <left/>
      <right style="dotted">
        <color indexed="45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74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4" fillId="0" borderId="5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5" fillId="0" borderId="6" xfId="0" applyFont="1" applyFill="1" applyBorder="1">
      <alignment vertical="center"/>
    </xf>
    <xf numFmtId="0" fontId="5" fillId="0" borderId="7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4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>
      <alignment vertical="center"/>
    </xf>
    <xf numFmtId="0" fontId="0" fillId="0" borderId="14" xfId="0" applyBorder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>
      <alignment vertical="center"/>
    </xf>
    <xf numFmtId="0" fontId="5" fillId="0" borderId="23" xfId="0" applyFont="1" applyFill="1" applyBorder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27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76" fontId="4" fillId="0" borderId="30" xfId="0" applyNumberFormat="1" applyFont="1" applyFill="1" applyBorder="1" applyAlignment="1">
      <alignment vertical="center"/>
    </xf>
    <xf numFmtId="176" fontId="4" fillId="0" borderId="31" xfId="0" applyNumberFormat="1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Fill="1" applyBorder="1">
      <alignment vertical="center"/>
    </xf>
    <xf numFmtId="0" fontId="5" fillId="0" borderId="34" xfId="0" applyFont="1" applyFill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177" fontId="8" fillId="0" borderId="37" xfId="2" applyNumberFormat="1" applyFont="1" applyFill="1" applyBorder="1" applyAlignment="1">
      <alignment horizontal="left" vertical="center"/>
    </xf>
    <xf numFmtId="0" fontId="8" fillId="0" borderId="21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177" fontId="8" fillId="0" borderId="39" xfId="2" applyNumberFormat="1" applyFont="1" applyFill="1" applyBorder="1" applyAlignment="1">
      <alignment horizontal="left" vertical="center"/>
    </xf>
    <xf numFmtId="0" fontId="8" fillId="0" borderId="40" xfId="2" applyFont="1" applyBorder="1" applyAlignment="1">
      <alignment horizontal="center" vertical="center"/>
    </xf>
    <xf numFmtId="177" fontId="8" fillId="0" borderId="41" xfId="2" applyNumberFormat="1" applyFont="1" applyFill="1" applyBorder="1" applyAlignment="1">
      <alignment horizontal="left" vertical="center"/>
    </xf>
    <xf numFmtId="0" fontId="8" fillId="0" borderId="42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49" fontId="8" fillId="0" borderId="36" xfId="2" applyNumberFormat="1" applyFont="1" applyBorder="1" applyAlignment="1">
      <alignment vertical="center" shrinkToFit="1"/>
    </xf>
    <xf numFmtId="49" fontId="8" fillId="0" borderId="21" xfId="2" applyNumberFormat="1" applyFont="1" applyBorder="1" applyAlignment="1">
      <alignment vertical="center" shrinkToFit="1"/>
    </xf>
    <xf numFmtId="49" fontId="8" fillId="0" borderId="38" xfId="2" applyNumberFormat="1" applyFont="1" applyBorder="1" applyAlignment="1">
      <alignment vertical="center" shrinkToFit="1"/>
    </xf>
    <xf numFmtId="49" fontId="8" fillId="0" borderId="40" xfId="2" applyNumberFormat="1" applyFont="1" applyBorder="1" applyAlignment="1">
      <alignment vertical="center" shrinkToFit="1"/>
    </xf>
    <xf numFmtId="49" fontId="8" fillId="0" borderId="42" xfId="2" applyNumberFormat="1" applyFont="1" applyBorder="1" applyAlignment="1">
      <alignment vertical="center" shrinkToFit="1"/>
    </xf>
    <xf numFmtId="0" fontId="8" fillId="0" borderId="21" xfId="2" applyFont="1" applyBorder="1" applyAlignment="1">
      <alignment vertical="center" shrinkToFit="1"/>
    </xf>
    <xf numFmtId="0" fontId="8" fillId="0" borderId="43" xfId="2" applyFont="1" applyBorder="1" applyAlignment="1">
      <alignment vertical="center" shrinkToFit="1"/>
    </xf>
    <xf numFmtId="49" fontId="8" fillId="0" borderId="44" xfId="2" applyNumberFormat="1" applyFont="1" applyBorder="1" applyAlignment="1">
      <alignment vertical="center" shrinkToFit="1"/>
    </xf>
    <xf numFmtId="0" fontId="14" fillId="0" borderId="3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5" fillId="0" borderId="30" xfId="0" applyFont="1" applyFill="1" applyBorder="1">
      <alignment vertical="center"/>
    </xf>
    <xf numFmtId="0" fontId="8" fillId="0" borderId="26" xfId="0" applyFont="1" applyFill="1" applyBorder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45" xfId="0" applyFont="1" applyFill="1" applyBorder="1" applyAlignment="1">
      <alignment vertical="center"/>
    </xf>
    <xf numFmtId="0" fontId="5" fillId="0" borderId="46" xfId="0" applyFont="1" applyBorder="1">
      <alignment vertical="center"/>
    </xf>
    <xf numFmtId="0" fontId="8" fillId="0" borderId="4" xfId="0" applyFont="1" applyFill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177" fontId="23" fillId="0" borderId="47" xfId="2" applyNumberFormat="1" applyFont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48" xfId="0" applyFont="1" applyBorder="1">
      <alignment vertical="center"/>
    </xf>
    <xf numFmtId="0" fontId="5" fillId="0" borderId="22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 applyAlignment="1">
      <alignment vertical="center"/>
    </xf>
    <xf numFmtId="0" fontId="1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29" fillId="0" borderId="0" xfId="0" applyFont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30" fillId="2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top"/>
    </xf>
    <xf numFmtId="0" fontId="0" fillId="0" borderId="52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34" fillId="0" borderId="0" xfId="0" applyFont="1" applyFill="1" applyBorder="1">
      <alignment vertical="center"/>
    </xf>
    <xf numFmtId="0" fontId="35" fillId="0" borderId="0" xfId="0" applyFont="1">
      <alignment vertical="center"/>
    </xf>
    <xf numFmtId="0" fontId="35" fillId="0" borderId="0" xfId="0" applyFont="1" applyBorder="1">
      <alignment vertical="center"/>
    </xf>
    <xf numFmtId="0" fontId="8" fillId="0" borderId="26" xfId="0" applyFont="1" applyFill="1" applyBorder="1" applyAlignment="1">
      <alignment vertical="center"/>
    </xf>
    <xf numFmtId="0" fontId="5" fillId="0" borderId="1" xfId="0" quotePrefix="1" applyFont="1" applyFill="1" applyBorder="1">
      <alignment vertical="center"/>
    </xf>
    <xf numFmtId="176" fontId="5" fillId="0" borderId="0" xfId="0" applyNumberFormat="1" applyFont="1" applyFill="1" applyBorder="1" applyAlignment="1">
      <alignment vertical="center"/>
    </xf>
    <xf numFmtId="183" fontId="1" fillId="0" borderId="0" xfId="0" applyNumberFormat="1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32" fillId="0" borderId="59" xfId="0" applyFont="1" applyFill="1" applyBorder="1">
      <alignment vertical="center"/>
    </xf>
    <xf numFmtId="0" fontId="38" fillId="0" borderId="59" xfId="0" applyFont="1" applyFill="1" applyBorder="1" applyAlignment="1">
      <alignment vertical="center"/>
    </xf>
    <xf numFmtId="0" fontId="21" fillId="0" borderId="59" xfId="0" applyFont="1" applyFill="1" applyBorder="1" applyAlignment="1">
      <alignment vertical="center"/>
    </xf>
    <xf numFmtId="0" fontId="21" fillId="0" borderId="59" xfId="0" applyFont="1" applyFill="1" applyBorder="1">
      <alignment vertical="center"/>
    </xf>
    <xf numFmtId="0" fontId="39" fillId="0" borderId="59" xfId="0" applyFont="1" applyFill="1" applyBorder="1" applyAlignment="1">
      <alignment vertical="top" wrapText="1"/>
    </xf>
    <xf numFmtId="0" fontId="41" fillId="0" borderId="59" xfId="0" applyFont="1" applyFill="1" applyBorder="1" applyAlignment="1">
      <alignment vertical="top"/>
    </xf>
    <xf numFmtId="0" fontId="39" fillId="0" borderId="59" xfId="0" applyFont="1" applyFill="1" applyBorder="1" applyAlignment="1">
      <alignment vertical="top"/>
    </xf>
    <xf numFmtId="0" fontId="21" fillId="0" borderId="59" xfId="0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/>
    </xf>
    <xf numFmtId="0" fontId="24" fillId="0" borderId="59" xfId="0" applyFont="1" applyBorder="1">
      <alignment vertical="center"/>
    </xf>
    <xf numFmtId="0" fontId="24" fillId="0" borderId="59" xfId="0" applyFont="1" applyFill="1" applyBorder="1" applyAlignment="1">
      <alignment vertical="center"/>
    </xf>
    <xf numFmtId="0" fontId="32" fillId="0" borderId="59" xfId="0" applyFont="1" applyBorder="1">
      <alignment vertical="center"/>
    </xf>
    <xf numFmtId="0" fontId="24" fillId="0" borderId="59" xfId="0" applyFont="1" applyFill="1" applyBorder="1">
      <alignment vertical="center"/>
    </xf>
    <xf numFmtId="0" fontId="45" fillId="0" borderId="59" xfId="0" applyFont="1" applyFill="1" applyBorder="1" applyAlignment="1">
      <alignment vertical="center"/>
    </xf>
    <xf numFmtId="176" fontId="44" fillId="0" borderId="59" xfId="0" applyNumberFormat="1" applyFont="1" applyFill="1" applyBorder="1" applyAlignment="1">
      <alignment vertical="center"/>
    </xf>
    <xf numFmtId="0" fontId="45" fillId="0" borderId="60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32" fillId="0" borderId="61" xfId="0" applyFont="1" applyBorder="1">
      <alignment vertical="center"/>
    </xf>
    <xf numFmtId="0" fontId="21" fillId="0" borderId="60" xfId="0" applyFont="1" applyFill="1" applyBorder="1">
      <alignment vertical="center"/>
    </xf>
    <xf numFmtId="0" fontId="24" fillId="0" borderId="60" xfId="0" applyFont="1" applyFill="1" applyBorder="1">
      <alignment vertical="center"/>
    </xf>
    <xf numFmtId="0" fontId="24" fillId="0" borderId="60" xfId="0" applyFont="1" applyFill="1" applyBorder="1" applyAlignment="1">
      <alignment vertical="center"/>
    </xf>
    <xf numFmtId="0" fontId="32" fillId="0" borderId="60" xfId="0" applyFont="1" applyBorder="1">
      <alignment vertical="center"/>
    </xf>
    <xf numFmtId="0" fontId="21" fillId="0" borderId="59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21" fillId="0" borderId="60" xfId="0" applyFont="1" applyFill="1" applyBorder="1" applyAlignment="1">
      <alignment horizontal="center" vertical="center" shrinkToFit="1"/>
    </xf>
    <xf numFmtId="0" fontId="45" fillId="0" borderId="60" xfId="0" applyFont="1" applyFill="1" applyBorder="1" applyAlignment="1">
      <alignment horizontal="center" vertical="center" shrinkToFit="1"/>
    </xf>
    <xf numFmtId="0" fontId="45" fillId="0" borderId="59" xfId="0" applyFont="1" applyFill="1" applyBorder="1" applyAlignment="1">
      <alignment horizontal="center" vertical="center" shrinkToFit="1"/>
    </xf>
    <xf numFmtId="0" fontId="5" fillId="0" borderId="7" xfId="0" applyFont="1" applyFill="1" applyBorder="1">
      <alignment vertical="center"/>
    </xf>
    <xf numFmtId="0" fontId="8" fillId="0" borderId="0" xfId="2" applyFont="1" applyBorder="1" applyAlignment="1">
      <alignment horizontal="center" vertical="center"/>
    </xf>
    <xf numFmtId="49" fontId="8" fillId="0" borderId="0" xfId="2" applyNumberFormat="1" applyFont="1" applyBorder="1" applyAlignment="1">
      <alignment vertical="center" shrinkToFit="1"/>
    </xf>
    <xf numFmtId="0" fontId="8" fillId="0" borderId="0" xfId="2" applyFont="1" applyBorder="1" applyAlignment="1">
      <alignment vertical="center" shrinkToFit="1"/>
    </xf>
    <xf numFmtId="49" fontId="8" fillId="0" borderId="4" xfId="2" applyNumberFormat="1" applyFont="1" applyBorder="1" applyAlignment="1">
      <alignment vertical="center" shrinkToFit="1"/>
    </xf>
    <xf numFmtId="0" fontId="5" fillId="0" borderId="143" xfId="0" applyFont="1" applyBorder="1">
      <alignment vertical="center"/>
    </xf>
    <xf numFmtId="0" fontId="5" fillId="0" borderId="144" xfId="0" applyFont="1" applyBorder="1">
      <alignment vertical="center"/>
    </xf>
    <xf numFmtId="0" fontId="5" fillId="0" borderId="145" xfId="0" applyFont="1" applyBorder="1">
      <alignment vertical="center"/>
    </xf>
    <xf numFmtId="0" fontId="5" fillId="0" borderId="145" xfId="0" applyFont="1" applyBorder="1" applyAlignment="1">
      <alignment horizontal="center" vertical="center"/>
    </xf>
    <xf numFmtId="0" fontId="5" fillId="0" borderId="145" xfId="0" applyFont="1" applyFill="1" applyBorder="1">
      <alignment vertical="center"/>
    </xf>
    <xf numFmtId="0" fontId="5" fillId="0" borderId="146" xfId="0" applyFont="1" applyBorder="1">
      <alignment vertical="center"/>
    </xf>
    <xf numFmtId="0" fontId="22" fillId="0" borderId="145" xfId="0" applyFont="1" applyBorder="1">
      <alignment vertical="center"/>
    </xf>
    <xf numFmtId="0" fontId="8" fillId="0" borderId="145" xfId="0" applyFont="1" applyFill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0" fontId="23" fillId="0" borderId="145" xfId="2" applyFont="1" applyBorder="1" applyAlignment="1">
      <alignment horizontal="center" vertical="center"/>
    </xf>
    <xf numFmtId="0" fontId="18" fillId="0" borderId="145" xfId="2" applyFont="1" applyBorder="1" applyAlignment="1">
      <alignment horizontal="center" vertical="center"/>
    </xf>
    <xf numFmtId="177" fontId="23" fillId="0" borderId="148" xfId="2" applyNumberFormat="1" applyFont="1" applyBorder="1" applyAlignment="1">
      <alignment horizontal="center" vertical="center"/>
    </xf>
    <xf numFmtId="0" fontId="5" fillId="0" borderId="149" xfId="0" applyFont="1" applyBorder="1">
      <alignment vertical="center"/>
    </xf>
    <xf numFmtId="177" fontId="8" fillId="0" borderId="150" xfId="2" applyNumberFormat="1" applyFont="1" applyFill="1" applyBorder="1" applyAlignment="1">
      <alignment horizontal="left" vertical="center"/>
    </xf>
    <xf numFmtId="177" fontId="8" fillId="0" borderId="151" xfId="2" applyNumberFormat="1" applyFont="1" applyFill="1" applyBorder="1" applyAlignment="1">
      <alignment horizontal="left" vertical="center"/>
    </xf>
    <xf numFmtId="0" fontId="5" fillId="0" borderId="152" xfId="0" applyFont="1" applyBorder="1">
      <alignment vertical="center"/>
    </xf>
    <xf numFmtId="0" fontId="0" fillId="0" borderId="149" xfId="0" applyBorder="1">
      <alignment vertical="center"/>
    </xf>
    <xf numFmtId="0" fontId="0" fillId="0" borderId="151" xfId="0" applyBorder="1">
      <alignment vertical="center"/>
    </xf>
    <xf numFmtId="0" fontId="0" fillId="0" borderId="153" xfId="0" applyBorder="1">
      <alignment vertical="center"/>
    </xf>
    <xf numFmtId="0" fontId="0" fillId="0" borderId="154" xfId="0" applyBorder="1">
      <alignment vertical="center"/>
    </xf>
    <xf numFmtId="0" fontId="16" fillId="0" borderId="155" xfId="0" applyFont="1" applyFill="1" applyBorder="1" applyAlignment="1">
      <alignment horizontal="left" vertical="top"/>
    </xf>
    <xf numFmtId="0" fontId="0" fillId="0" borderId="156" xfId="0" applyBorder="1">
      <alignment vertical="center"/>
    </xf>
    <xf numFmtId="0" fontId="0" fillId="0" borderId="157" xfId="0" applyBorder="1">
      <alignment vertical="center"/>
    </xf>
    <xf numFmtId="0" fontId="53" fillId="0" borderId="4" xfId="0" applyFont="1" applyBorder="1">
      <alignment vertical="center"/>
    </xf>
    <xf numFmtId="0" fontId="53" fillId="0" borderId="149" xfId="0" applyFont="1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8" fillId="0" borderId="48" xfId="2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shrinkToFit="1"/>
    </xf>
    <xf numFmtId="0" fontId="8" fillId="5" borderId="2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5" fillId="0" borderId="0" xfId="0" applyFont="1" applyProtection="1">
      <alignment vertical="center"/>
      <protection locked="0"/>
    </xf>
    <xf numFmtId="0" fontId="5" fillId="6" borderId="0" xfId="0" applyFont="1" applyFill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119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11" fillId="0" borderId="9" xfId="0" applyFont="1" applyBorder="1">
      <alignment vertical="center"/>
    </xf>
    <xf numFmtId="0" fontId="8" fillId="0" borderId="0" xfId="0" applyFont="1">
      <alignment vertical="center"/>
    </xf>
    <xf numFmtId="0" fontId="0" fillId="0" borderId="158" xfId="0" applyBorder="1" applyAlignment="1">
      <alignment horizontal="center" vertical="center"/>
    </xf>
    <xf numFmtId="0" fontId="0" fillId="0" borderId="159" xfId="0" applyBorder="1">
      <alignment vertical="center"/>
    </xf>
    <xf numFmtId="182" fontId="8" fillId="0" borderId="26" xfId="1" applyNumberFormat="1" applyFont="1" applyFill="1" applyBorder="1" applyAlignment="1">
      <alignment horizontal="right" vertical="center"/>
    </xf>
    <xf numFmtId="182" fontId="8" fillId="0" borderId="22" xfId="1" applyNumberFormat="1" applyFont="1" applyFill="1" applyBorder="1" applyAlignment="1">
      <alignment horizontal="right" vertical="center"/>
    </xf>
    <xf numFmtId="182" fontId="8" fillId="0" borderId="45" xfId="1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182" fontId="8" fillId="0" borderId="21" xfId="0" applyNumberFormat="1" applyFont="1" applyBorder="1" applyAlignment="1">
      <alignment horizontal="right" vertical="center"/>
    </xf>
    <xf numFmtId="0" fontId="8" fillId="0" borderId="26" xfId="0" applyFont="1" applyFill="1" applyBorder="1" applyAlignment="1">
      <alignment horizontal="right" vertical="center"/>
    </xf>
    <xf numFmtId="0" fontId="8" fillId="0" borderId="45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center" vertical="center"/>
    </xf>
    <xf numFmtId="179" fontId="8" fillId="0" borderId="21" xfId="1" applyNumberFormat="1" applyFont="1" applyFill="1" applyBorder="1" applyAlignment="1">
      <alignment horizontal="right" vertical="center"/>
    </xf>
    <xf numFmtId="179" fontId="8" fillId="0" borderId="26" xfId="1" applyNumberFormat="1" applyFont="1" applyFill="1" applyBorder="1" applyAlignment="1">
      <alignment horizontal="right" vertical="center"/>
    </xf>
    <xf numFmtId="182" fontId="8" fillId="0" borderId="21" xfId="1" applyNumberFormat="1" applyFont="1" applyFill="1" applyBorder="1" applyAlignment="1">
      <alignment horizontal="right" vertical="center"/>
    </xf>
    <xf numFmtId="49" fontId="8" fillId="0" borderId="64" xfId="0" applyNumberFormat="1" applyFont="1" applyFill="1" applyBorder="1" applyAlignment="1" applyProtection="1">
      <alignment horizontal="left" vertical="center"/>
      <protection locked="0"/>
    </xf>
    <xf numFmtId="49" fontId="8" fillId="0" borderId="65" xfId="0" applyNumberFormat="1" applyFont="1" applyFill="1" applyBorder="1" applyAlignment="1" applyProtection="1">
      <alignment horizontal="left" vertical="center"/>
      <protection locked="0"/>
    </xf>
    <xf numFmtId="49" fontId="8" fillId="0" borderId="66" xfId="0" applyNumberFormat="1" applyFont="1" applyFill="1" applyBorder="1" applyAlignment="1" applyProtection="1">
      <alignment horizontal="left" vertical="center"/>
      <protection locked="0"/>
    </xf>
    <xf numFmtId="0" fontId="8" fillId="0" borderId="6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shrinkToFit="1"/>
    </xf>
    <xf numFmtId="38" fontId="8" fillId="0" borderId="21" xfId="1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38" fontId="8" fillId="0" borderId="26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38" fontId="8" fillId="0" borderId="45" xfId="1" applyFont="1" applyFill="1" applyBorder="1" applyAlignment="1">
      <alignment horizontal="righ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64" xfId="0" applyFont="1" applyFill="1" applyBorder="1" applyAlignment="1">
      <alignment horizontal="left" vertical="center"/>
    </xf>
    <xf numFmtId="0" fontId="8" fillId="0" borderId="65" xfId="0" applyFont="1" applyFill="1" applyBorder="1" applyAlignment="1">
      <alignment horizontal="left" vertical="center"/>
    </xf>
    <xf numFmtId="0" fontId="8" fillId="0" borderId="66" xfId="0" applyFont="1" applyFill="1" applyBorder="1" applyAlignment="1">
      <alignment horizontal="left" vertical="center"/>
    </xf>
    <xf numFmtId="178" fontId="8" fillId="0" borderId="26" xfId="0" applyNumberFormat="1" applyFont="1" applyFill="1" applyBorder="1" applyAlignment="1">
      <alignment horizontal="right" vertical="center"/>
    </xf>
    <xf numFmtId="178" fontId="8" fillId="0" borderId="45" xfId="0" applyNumberFormat="1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 shrinkToFit="1"/>
    </xf>
    <xf numFmtId="0" fontId="7" fillId="0" borderId="22" xfId="0" applyFont="1" applyFill="1" applyBorder="1" applyAlignment="1">
      <alignment horizontal="left" vertical="center" shrinkToFit="1"/>
    </xf>
    <xf numFmtId="0" fontId="7" fillId="0" borderId="45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horizontal="left" vertical="center"/>
    </xf>
    <xf numFmtId="0" fontId="5" fillId="0" borderId="7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1" xfId="0" applyFont="1" applyFill="1" applyBorder="1" applyAlignment="1">
      <alignment horizontal="left" vertical="center"/>
    </xf>
    <xf numFmtId="0" fontId="5" fillId="0" borderId="72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8" fontId="8" fillId="0" borderId="79" xfId="1" applyFont="1" applyFill="1" applyBorder="1" applyAlignment="1">
      <alignment horizontal="right" vertical="center"/>
    </xf>
    <xf numFmtId="38" fontId="8" fillId="0" borderId="30" xfId="1" applyFont="1" applyFill="1" applyBorder="1" applyAlignment="1">
      <alignment horizontal="right" vertical="center"/>
    </xf>
    <xf numFmtId="38" fontId="8" fillId="0" borderId="80" xfId="1" applyFont="1" applyFill="1" applyBorder="1" applyAlignment="1">
      <alignment horizontal="right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78" fontId="8" fillId="0" borderId="21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shrinkToFit="1"/>
    </xf>
    <xf numFmtId="0" fontId="11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0" fillId="0" borderId="68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8" fillId="0" borderId="57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178" fontId="8" fillId="0" borderId="57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left" vertical="top"/>
    </xf>
    <xf numFmtId="0" fontId="5" fillId="0" borderId="34" xfId="0" applyFont="1" applyFill="1" applyBorder="1" applyAlignment="1">
      <alignment horizontal="left" vertical="top"/>
    </xf>
    <xf numFmtId="0" fontId="5" fillId="0" borderId="48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58" xfId="0" applyFont="1" applyFill="1" applyBorder="1" applyAlignment="1">
      <alignment horizontal="center" vertical="top" wrapText="1"/>
    </xf>
    <xf numFmtId="0" fontId="11" fillId="0" borderId="3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80" fontId="5" fillId="0" borderId="86" xfId="0" applyNumberFormat="1" applyFont="1" applyFill="1" applyBorder="1" applyAlignment="1">
      <alignment horizontal="right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center"/>
    </xf>
    <xf numFmtId="0" fontId="3" fillId="0" borderId="8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left" vertical="center"/>
    </xf>
    <xf numFmtId="0" fontId="3" fillId="0" borderId="85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8" fillId="0" borderId="119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99" xfId="0" applyFont="1" applyFill="1" applyBorder="1" applyAlignment="1">
      <alignment horizontal="center" vertical="top"/>
    </xf>
    <xf numFmtId="0" fontId="5" fillId="0" borderId="100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6" fillId="0" borderId="83" xfId="0" applyFont="1" applyFill="1" applyBorder="1" applyAlignment="1">
      <alignment horizontal="center" vertical="center" textRotation="255"/>
    </xf>
    <xf numFmtId="0" fontId="25" fillId="0" borderId="12" xfId="0" applyFont="1" applyFill="1" applyBorder="1" applyAlignment="1">
      <alignment horizontal="center" vertical="center" textRotation="255"/>
    </xf>
    <xf numFmtId="0" fontId="25" fillId="0" borderId="84" xfId="0" applyFont="1" applyFill="1" applyBorder="1" applyAlignment="1">
      <alignment horizontal="center" vertical="center" textRotation="255"/>
    </xf>
    <xf numFmtId="0" fontId="25" fillId="0" borderId="14" xfId="0" applyFont="1" applyFill="1" applyBorder="1" applyAlignment="1">
      <alignment horizontal="center" vertical="center" textRotation="255"/>
    </xf>
    <xf numFmtId="0" fontId="25" fillId="0" borderId="0" xfId="0" applyFont="1" applyFill="1" applyBorder="1" applyAlignment="1">
      <alignment horizontal="center" vertical="center" textRotation="255"/>
    </xf>
    <xf numFmtId="0" fontId="25" fillId="0" borderId="1" xfId="0" applyFont="1" applyFill="1" applyBorder="1" applyAlignment="1">
      <alignment horizontal="center" vertical="center" textRotation="255"/>
    </xf>
    <xf numFmtId="0" fontId="25" fillId="0" borderId="85" xfId="0" applyFont="1" applyFill="1" applyBorder="1" applyAlignment="1">
      <alignment horizontal="center" vertical="center" textRotation="255"/>
    </xf>
    <xf numFmtId="0" fontId="25" fillId="0" borderId="9" xfId="0" applyFont="1" applyFill="1" applyBorder="1" applyAlignment="1">
      <alignment horizontal="center" vertical="center" textRotation="255"/>
    </xf>
    <xf numFmtId="0" fontId="25" fillId="0" borderId="49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textRotation="255"/>
    </xf>
    <xf numFmtId="0" fontId="25" fillId="0" borderId="7" xfId="0" applyFont="1" applyFill="1" applyBorder="1" applyAlignment="1">
      <alignment horizontal="center" vertical="center" textRotation="255"/>
    </xf>
    <xf numFmtId="0" fontId="25" fillId="0" borderId="8" xfId="0" applyFont="1" applyFill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97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/>
    </xf>
    <xf numFmtId="0" fontId="4" fillId="0" borderId="90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left" vertical="top" wrapText="1"/>
    </xf>
    <xf numFmtId="0" fontId="8" fillId="0" borderId="92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textRotation="255"/>
    </xf>
    <xf numFmtId="0" fontId="1" fillId="0" borderId="69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textRotation="255"/>
    </xf>
    <xf numFmtId="0" fontId="1" fillId="0" borderId="58" xfId="0" applyFont="1" applyFill="1" applyBorder="1" applyAlignment="1">
      <alignment horizontal="center" vertical="center" textRotation="255"/>
    </xf>
    <xf numFmtId="0" fontId="1" fillId="0" borderId="88" xfId="0" applyFont="1" applyFill="1" applyBorder="1" applyAlignment="1">
      <alignment horizontal="center" vertical="center" textRotation="255"/>
    </xf>
    <xf numFmtId="0" fontId="1" fillId="0" borderId="78" xfId="0" applyFont="1" applyFill="1" applyBorder="1" applyAlignment="1">
      <alignment horizontal="center" vertical="center" textRotation="255"/>
    </xf>
    <xf numFmtId="0" fontId="8" fillId="0" borderId="30" xfId="0" applyFont="1" applyFill="1" applyBorder="1" applyAlignment="1">
      <alignment horizontal="left" vertical="center"/>
    </xf>
    <xf numFmtId="0" fontId="8" fillId="0" borderId="8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179" fontId="4" fillId="0" borderId="30" xfId="0" applyNumberFormat="1" applyFont="1" applyFill="1" applyBorder="1" applyAlignment="1">
      <alignment horizontal="center" vertical="center"/>
    </xf>
    <xf numFmtId="176" fontId="21" fillId="0" borderId="28" xfId="0" applyNumberFormat="1" applyFont="1" applyBorder="1" applyAlignment="1">
      <alignment horizontal="center" vertical="center"/>
    </xf>
    <xf numFmtId="176" fontId="21" fillId="0" borderId="29" xfId="0" applyNumberFormat="1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20" fillId="0" borderId="45" xfId="0" applyNumberFormat="1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 wrapText="1"/>
    </xf>
    <xf numFmtId="38" fontId="8" fillId="0" borderId="57" xfId="1" applyFont="1" applyFill="1" applyBorder="1" applyAlignment="1">
      <alignment horizontal="right" vertical="center"/>
    </xf>
    <xf numFmtId="0" fontId="11" fillId="0" borderId="57" xfId="0" applyFont="1" applyFill="1" applyBorder="1" applyAlignment="1">
      <alignment horizontal="left" vertical="center"/>
    </xf>
    <xf numFmtId="0" fontId="1" fillId="0" borderId="68" xfId="0" applyFont="1" applyFill="1" applyBorder="1" applyAlignment="1">
      <alignment horizontal="center" vertical="center" textRotation="255"/>
    </xf>
    <xf numFmtId="0" fontId="1" fillId="0" borderId="70" xfId="0" applyFont="1" applyFill="1" applyBorder="1" applyAlignment="1">
      <alignment horizontal="center" vertical="center" textRotation="255"/>
    </xf>
    <xf numFmtId="0" fontId="8" fillId="0" borderId="67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left" vertical="center" shrinkToFit="1"/>
    </xf>
    <xf numFmtId="0" fontId="8" fillId="0" borderId="45" xfId="0" applyFont="1" applyFill="1" applyBorder="1" applyAlignment="1">
      <alignment horizontal="left" vertical="center" shrinkToFit="1"/>
    </xf>
    <xf numFmtId="0" fontId="5" fillId="0" borderId="10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horizontal="center" vertical="center"/>
    </xf>
    <xf numFmtId="0" fontId="5" fillId="0" borderId="112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11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11" fillId="0" borderId="117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/>
    </xf>
    <xf numFmtId="0" fontId="5" fillId="0" borderId="119" xfId="0" applyFont="1" applyFill="1" applyBorder="1" applyAlignment="1">
      <alignment horizontal="center" vertical="center"/>
    </xf>
    <xf numFmtId="49" fontId="5" fillId="0" borderId="88" xfId="0" applyNumberFormat="1" applyFont="1" applyFill="1" applyBorder="1" applyAlignment="1">
      <alignment horizontal="center" vertical="center" shrinkToFit="1"/>
    </xf>
    <xf numFmtId="49" fontId="5" fillId="0" borderId="17" xfId="0" applyNumberFormat="1" applyFont="1" applyFill="1" applyBorder="1" applyAlignment="1">
      <alignment horizontal="center" vertical="center" shrinkToFit="1"/>
    </xf>
    <xf numFmtId="49" fontId="5" fillId="0" borderId="37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/>
    </xf>
    <xf numFmtId="0" fontId="5" fillId="0" borderId="8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49" fontId="8" fillId="0" borderId="88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5" fillId="0" borderId="127" xfId="0" applyFont="1" applyFill="1" applyBorder="1" applyAlignment="1">
      <alignment horizontal="center" vertical="center"/>
    </xf>
    <xf numFmtId="0" fontId="5" fillId="0" borderId="128" xfId="0" applyFont="1" applyFill="1" applyBorder="1" applyAlignment="1">
      <alignment horizontal="center" vertical="center"/>
    </xf>
    <xf numFmtId="0" fontId="5" fillId="0" borderId="129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5" fillId="0" borderId="123" xfId="0" applyFont="1" applyFill="1" applyBorder="1" applyAlignment="1">
      <alignment horizontal="center" vertical="center"/>
    </xf>
    <xf numFmtId="0" fontId="5" fillId="0" borderId="124" xfId="0" applyFont="1" applyFill="1" applyBorder="1" applyAlignment="1">
      <alignment horizontal="center" vertical="center"/>
    </xf>
    <xf numFmtId="0" fontId="5" fillId="0" borderId="125" xfId="0" applyFont="1" applyFill="1" applyBorder="1" applyAlignment="1">
      <alignment horizontal="center" vertical="center"/>
    </xf>
    <xf numFmtId="0" fontId="5" fillId="0" borderId="126" xfId="0" applyFont="1" applyFill="1" applyBorder="1" applyAlignment="1">
      <alignment horizontal="center" vertical="center"/>
    </xf>
    <xf numFmtId="0" fontId="19" fillId="0" borderId="12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21" xfId="0" applyFont="1" applyFill="1" applyBorder="1" applyAlignment="1">
      <alignment horizontal="center" vertical="center"/>
    </xf>
    <xf numFmtId="0" fontId="19" fillId="0" borderId="1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1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8" fillId="0" borderId="11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19" fillId="0" borderId="112" xfId="0" applyFont="1" applyFill="1" applyBorder="1" applyAlignment="1">
      <alignment horizontal="center" vertical="center" wrapText="1"/>
    </xf>
    <xf numFmtId="0" fontId="19" fillId="0" borderId="113" xfId="0" applyFont="1" applyFill="1" applyBorder="1" applyAlignment="1">
      <alignment horizontal="center" vertical="center"/>
    </xf>
    <xf numFmtId="0" fontId="19" fillId="0" borderId="114" xfId="0" applyFont="1" applyFill="1" applyBorder="1" applyAlignment="1">
      <alignment horizontal="center" vertical="center"/>
    </xf>
    <xf numFmtId="0" fontId="8" fillId="0" borderId="135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136" xfId="0" applyFont="1" applyFill="1" applyBorder="1" applyAlignment="1">
      <alignment horizontal="center" vertical="center"/>
    </xf>
    <xf numFmtId="183" fontId="8" fillId="0" borderId="22" xfId="0" applyNumberFormat="1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center" vertical="center"/>
    </xf>
    <xf numFmtId="0" fontId="4" fillId="0" borderId="9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33" xfId="0" applyFont="1" applyFill="1" applyBorder="1" applyAlignment="1">
      <alignment horizontal="center" vertical="center"/>
    </xf>
    <xf numFmtId="0" fontId="5" fillId="0" borderId="13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1" fillId="0" borderId="70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8" fillId="0" borderId="11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88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7" fillId="0" borderId="52" xfId="0" applyFont="1" applyBorder="1" applyAlignment="1">
      <alignment horizontal="right" vertical="center"/>
    </xf>
    <xf numFmtId="0" fontId="17" fillId="0" borderId="28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5" fillId="0" borderId="119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14" fontId="32" fillId="0" borderId="0" xfId="0" applyNumberFormat="1" applyFont="1" applyAlignment="1">
      <alignment horizontal="center" vertical="center"/>
    </xf>
    <xf numFmtId="183" fontId="3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85" fontId="2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38" fontId="8" fillId="5" borderId="57" xfId="1" applyFont="1" applyFill="1" applyBorder="1" applyAlignment="1">
      <alignment horizontal="right" vertical="center"/>
    </xf>
    <xf numFmtId="0" fontId="0" fillId="0" borderId="5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5" borderId="45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 vertical="center"/>
    </xf>
    <xf numFmtId="0" fontId="11" fillId="5" borderId="4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 shrinkToFit="1"/>
    </xf>
    <xf numFmtId="0" fontId="7" fillId="5" borderId="22" xfId="0" applyFont="1" applyFill="1" applyBorder="1" applyAlignment="1">
      <alignment horizontal="left" vertical="center" shrinkToFit="1"/>
    </xf>
    <xf numFmtId="0" fontId="7" fillId="5" borderId="45" xfId="0" applyFont="1" applyFill="1" applyBorder="1" applyAlignment="1">
      <alignment horizontal="left" vertical="center" shrinkToFit="1"/>
    </xf>
    <xf numFmtId="0" fontId="8" fillId="5" borderId="21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shrinkToFit="1"/>
    </xf>
    <xf numFmtId="178" fontId="8" fillId="5" borderId="26" xfId="0" applyNumberFormat="1" applyFont="1" applyFill="1" applyBorder="1" applyAlignment="1">
      <alignment horizontal="right" vertical="center"/>
    </xf>
    <xf numFmtId="178" fontId="8" fillId="5" borderId="45" xfId="0" applyNumberFormat="1" applyFont="1" applyFill="1" applyBorder="1" applyAlignment="1">
      <alignment horizontal="right" vertical="center"/>
    </xf>
    <xf numFmtId="38" fontId="8" fillId="5" borderId="21" xfId="1" applyFont="1" applyFill="1" applyBorder="1" applyAlignment="1">
      <alignment horizontal="right" vertical="center"/>
    </xf>
    <xf numFmtId="178" fontId="8" fillId="5" borderId="21" xfId="0" applyNumberFormat="1" applyFont="1" applyFill="1" applyBorder="1" applyAlignment="1">
      <alignment horizontal="right" vertical="center"/>
    </xf>
    <xf numFmtId="38" fontId="8" fillId="5" borderId="26" xfId="1" applyFont="1" applyFill="1" applyBorder="1" applyAlignment="1">
      <alignment horizontal="right" vertical="center"/>
    </xf>
    <xf numFmtId="38" fontId="8" fillId="5" borderId="22" xfId="1" applyFont="1" applyFill="1" applyBorder="1" applyAlignment="1">
      <alignment horizontal="right" vertical="center"/>
    </xf>
    <xf numFmtId="38" fontId="8" fillId="5" borderId="45" xfId="1" applyFont="1" applyFill="1" applyBorder="1" applyAlignment="1">
      <alignment horizontal="right" vertical="center"/>
    </xf>
    <xf numFmtId="0" fontId="8" fillId="5" borderId="21" xfId="0" applyFont="1" applyFill="1" applyBorder="1" applyAlignment="1">
      <alignment horizontal="left" vertical="center" shrinkToFit="1"/>
    </xf>
    <xf numFmtId="38" fontId="8" fillId="0" borderId="26" xfId="1" applyNumberFormat="1" applyFont="1" applyFill="1" applyBorder="1" applyAlignment="1">
      <alignment horizontal="right" vertical="center"/>
    </xf>
    <xf numFmtId="38" fontId="8" fillId="0" borderId="22" xfId="1" applyNumberFormat="1" applyFont="1" applyFill="1" applyBorder="1" applyAlignment="1">
      <alignment horizontal="right" vertical="center"/>
    </xf>
    <xf numFmtId="38" fontId="8" fillId="0" borderId="45" xfId="1" applyNumberFormat="1" applyFont="1" applyFill="1" applyBorder="1" applyAlignment="1">
      <alignment horizontal="right" vertical="center"/>
    </xf>
    <xf numFmtId="38" fontId="8" fillId="0" borderId="21" xfId="1" applyNumberFormat="1" applyFont="1" applyFill="1" applyBorder="1" applyAlignment="1">
      <alignment horizontal="right" vertical="center"/>
    </xf>
    <xf numFmtId="182" fontId="8" fillId="5" borderId="21" xfId="1" applyNumberFormat="1" applyFont="1" applyFill="1" applyBorder="1" applyAlignment="1">
      <alignment horizontal="right" vertical="center"/>
    </xf>
    <xf numFmtId="38" fontId="8" fillId="0" borderId="2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5" borderId="22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178" fontId="13" fillId="5" borderId="0" xfId="0" applyNumberFormat="1" applyFont="1" applyFill="1" applyBorder="1" applyAlignment="1">
      <alignment horizontal="center" vertical="center"/>
    </xf>
    <xf numFmtId="182" fontId="8" fillId="0" borderId="79" xfId="1" applyNumberFormat="1" applyFont="1" applyFill="1" applyBorder="1" applyAlignment="1">
      <alignment horizontal="right" vertical="center"/>
    </xf>
    <xf numFmtId="182" fontId="8" fillId="0" borderId="30" xfId="1" applyNumberFormat="1" applyFont="1" applyFill="1" applyBorder="1" applyAlignment="1">
      <alignment horizontal="right" vertical="center"/>
    </xf>
    <xf numFmtId="182" fontId="8" fillId="0" borderId="80" xfId="1" applyNumberFormat="1" applyFont="1" applyFill="1" applyBorder="1" applyAlignment="1">
      <alignment horizontal="right" vertical="center"/>
    </xf>
    <xf numFmtId="38" fontId="8" fillId="5" borderId="21" xfId="1" applyNumberFormat="1" applyFont="1" applyFill="1" applyBorder="1" applyAlignment="1">
      <alignment horizontal="right" vertical="center"/>
    </xf>
    <xf numFmtId="184" fontId="8" fillId="5" borderId="21" xfId="0" applyNumberFormat="1" applyFont="1" applyFill="1" applyBorder="1" applyAlignment="1">
      <alignment horizontal="right" vertical="center" shrinkToFit="1"/>
    </xf>
    <xf numFmtId="0" fontId="5" fillId="5" borderId="21" xfId="0" applyFont="1" applyFill="1" applyBorder="1" applyAlignment="1">
      <alignment horizontal="left" vertical="center" shrinkToFit="1"/>
    </xf>
    <xf numFmtId="0" fontId="5" fillId="5" borderId="17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left" vertical="center" shrinkToFit="1"/>
    </xf>
    <xf numFmtId="0" fontId="5" fillId="5" borderId="2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 shrinkToFit="1"/>
    </xf>
    <xf numFmtId="0" fontId="5" fillId="5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181" fontId="8" fillId="0" borderId="21" xfId="1" applyNumberFormat="1" applyFont="1" applyFill="1" applyBorder="1" applyAlignment="1">
      <alignment horizontal="right" vertical="center"/>
    </xf>
    <xf numFmtId="0" fontId="10" fillId="5" borderId="35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45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shrinkToFit="1"/>
    </xf>
    <xf numFmtId="38" fontId="33" fillId="4" borderId="21" xfId="1" applyFont="1" applyFill="1" applyBorder="1" applyAlignment="1">
      <alignment horizontal="right" vertical="center"/>
    </xf>
    <xf numFmtId="0" fontId="33" fillId="4" borderId="21" xfId="0" applyFont="1" applyFill="1" applyBorder="1" applyAlignment="1">
      <alignment horizontal="right" vertical="center"/>
    </xf>
    <xf numFmtId="38" fontId="33" fillId="4" borderId="26" xfId="1" applyFont="1" applyFill="1" applyBorder="1" applyAlignment="1">
      <alignment horizontal="right" vertical="center"/>
    </xf>
    <xf numFmtId="38" fontId="33" fillId="4" borderId="22" xfId="1" applyFont="1" applyFill="1" applyBorder="1" applyAlignment="1">
      <alignment horizontal="right" vertical="center"/>
    </xf>
    <xf numFmtId="38" fontId="33" fillId="4" borderId="45" xfId="1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center" vertical="center"/>
    </xf>
    <xf numFmtId="38" fontId="33" fillId="4" borderId="21" xfId="0" applyNumberFormat="1" applyFont="1" applyFill="1" applyBorder="1" applyAlignment="1">
      <alignment horizontal="right" vertical="center"/>
    </xf>
    <xf numFmtId="0" fontId="33" fillId="4" borderId="26" xfId="0" applyFont="1" applyFill="1" applyBorder="1" applyAlignment="1">
      <alignment horizontal="right" vertical="center"/>
    </xf>
    <xf numFmtId="0" fontId="33" fillId="4" borderId="4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8" fontId="33" fillId="4" borderId="21" xfId="1" applyNumberFormat="1" applyFont="1" applyFill="1" applyBorder="1" applyAlignment="1">
      <alignment horizontal="right" vertical="center"/>
    </xf>
    <xf numFmtId="0" fontId="33" fillId="4" borderId="21" xfId="1" applyNumberFormat="1" applyFont="1" applyFill="1" applyBorder="1" applyAlignment="1">
      <alignment horizontal="right" vertical="center"/>
    </xf>
    <xf numFmtId="0" fontId="33" fillId="4" borderId="26" xfId="1" applyNumberFormat="1" applyFont="1" applyFill="1" applyBorder="1" applyAlignment="1">
      <alignment horizontal="right" vertical="center"/>
    </xf>
    <xf numFmtId="38" fontId="33" fillId="4" borderId="79" xfId="1" applyFont="1" applyFill="1" applyBorder="1" applyAlignment="1">
      <alignment horizontal="right" vertical="center"/>
    </xf>
    <xf numFmtId="38" fontId="33" fillId="4" borderId="30" xfId="1" applyFont="1" applyFill="1" applyBorder="1" applyAlignment="1">
      <alignment horizontal="right" vertical="center"/>
    </xf>
    <xf numFmtId="38" fontId="33" fillId="4" borderId="80" xfId="1" applyFont="1" applyFill="1" applyBorder="1" applyAlignment="1">
      <alignment horizontal="right" vertical="center"/>
    </xf>
    <xf numFmtId="0" fontId="20" fillId="0" borderId="60" xfId="0" applyFont="1" applyFill="1" applyBorder="1" applyAlignment="1">
      <alignment horizontal="left" vertical="top" wrapText="1"/>
    </xf>
    <xf numFmtId="178" fontId="24" fillId="0" borderId="60" xfId="0" applyNumberFormat="1" applyFont="1" applyFill="1" applyBorder="1" applyAlignment="1">
      <alignment horizontal="right" vertical="center"/>
    </xf>
    <xf numFmtId="0" fontId="50" fillId="0" borderId="62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41" fillId="0" borderId="59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left" vertical="center"/>
    </xf>
    <xf numFmtId="0" fontId="20" fillId="0" borderId="60" xfId="0" applyFont="1" applyFill="1" applyBorder="1" applyAlignment="1">
      <alignment horizontal="left" vertical="top" shrinkToFit="1"/>
    </xf>
    <xf numFmtId="38" fontId="33" fillId="0" borderId="59" xfId="1" applyFont="1" applyFill="1" applyBorder="1" applyAlignment="1">
      <alignment horizontal="right" vertical="center"/>
    </xf>
    <xf numFmtId="0" fontId="21" fillId="0" borderId="59" xfId="0" applyFont="1" applyFill="1" applyBorder="1" applyAlignment="1">
      <alignment horizontal="right" vertical="center"/>
    </xf>
    <xf numFmtId="38" fontId="24" fillId="0" borderId="60" xfId="1" applyFont="1" applyFill="1" applyBorder="1" applyAlignment="1">
      <alignment horizontal="right" vertical="center"/>
    </xf>
    <xf numFmtId="0" fontId="24" fillId="0" borderId="60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left" vertical="center" shrinkToFit="1"/>
    </xf>
    <xf numFmtId="0" fontId="33" fillId="0" borderId="59" xfId="0" applyFont="1" applyFill="1" applyBorder="1" applyAlignment="1">
      <alignment horizontal="right" vertical="center"/>
    </xf>
    <xf numFmtId="0" fontId="24" fillId="0" borderId="60" xfId="0" applyFont="1" applyFill="1" applyBorder="1" applyAlignment="1">
      <alignment horizontal="left" vertical="center"/>
    </xf>
    <xf numFmtId="0" fontId="44" fillId="0" borderId="59" xfId="0" applyFont="1" applyFill="1" applyBorder="1" applyAlignment="1">
      <alignment horizontal="right" vertical="center"/>
    </xf>
    <xf numFmtId="0" fontId="32" fillId="0" borderId="60" xfId="0" applyFont="1" applyFill="1" applyBorder="1" applyAlignment="1">
      <alignment horizontal="center" vertical="center" textRotation="255"/>
    </xf>
    <xf numFmtId="49" fontId="21" fillId="0" borderId="59" xfId="0" applyNumberFormat="1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/>
    </xf>
    <xf numFmtId="0" fontId="46" fillId="0" borderId="59" xfId="0" applyFont="1" applyFill="1" applyBorder="1" applyAlignment="1">
      <alignment horizontal="center" vertical="center"/>
    </xf>
    <xf numFmtId="0" fontId="46" fillId="0" borderId="59" xfId="0" applyFont="1" applyFill="1" applyBorder="1" applyAlignment="1">
      <alignment horizontal="center" vertical="center" shrinkToFit="1"/>
    </xf>
    <xf numFmtId="0" fontId="21" fillId="0" borderId="59" xfId="0" applyFont="1" applyFill="1" applyBorder="1" applyAlignment="1">
      <alignment horizontal="left" vertical="center" shrinkToFit="1"/>
    </xf>
    <xf numFmtId="0" fontId="20" fillId="0" borderId="59" xfId="0" applyFont="1" applyFill="1" applyBorder="1" applyAlignment="1">
      <alignment horizontal="left" vertical="center" shrinkToFit="1"/>
    </xf>
    <xf numFmtId="0" fontId="45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right" vertical="center"/>
    </xf>
    <xf numFmtId="178" fontId="24" fillId="0" borderId="59" xfId="0" applyNumberFormat="1" applyFont="1" applyFill="1" applyBorder="1" applyAlignment="1">
      <alignment horizontal="right" vertical="center"/>
    </xf>
    <xf numFmtId="0" fontId="40" fillId="0" borderId="59" xfId="0" applyFont="1" applyFill="1" applyBorder="1" applyAlignment="1">
      <alignment horizontal="left" vertical="top"/>
    </xf>
    <xf numFmtId="0" fontId="42" fillId="0" borderId="59" xfId="0" applyFont="1" applyFill="1" applyBorder="1" applyAlignment="1">
      <alignment horizontal="left" vertical="top"/>
    </xf>
    <xf numFmtId="0" fontId="41" fillId="0" borderId="59" xfId="0" applyFont="1" applyFill="1" applyBorder="1" applyAlignment="1">
      <alignment horizontal="left" vertical="center"/>
    </xf>
    <xf numFmtId="0" fontId="21" fillId="0" borderId="60" xfId="0" applyFont="1" applyFill="1" applyBorder="1" applyAlignment="1">
      <alignment horizontal="left" vertical="center" shrinkToFit="1"/>
    </xf>
    <xf numFmtId="180" fontId="21" fillId="0" borderId="59" xfId="0" applyNumberFormat="1" applyFont="1" applyFill="1" applyBorder="1" applyAlignment="1">
      <alignment horizontal="right" vertical="center"/>
    </xf>
    <xf numFmtId="0" fontId="24" fillId="0" borderId="59" xfId="0" applyFont="1" applyFill="1" applyBorder="1" applyAlignment="1">
      <alignment horizontal="center" vertical="center"/>
    </xf>
    <xf numFmtId="0" fontId="45" fillId="0" borderId="60" xfId="0" applyFont="1" applyFill="1" applyBorder="1" applyAlignment="1">
      <alignment horizontal="center" vertical="center"/>
    </xf>
    <xf numFmtId="0" fontId="51" fillId="0" borderId="59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top"/>
    </xf>
    <xf numFmtId="0" fontId="24" fillId="0" borderId="59" xfId="0" applyFont="1" applyFill="1" applyBorder="1" applyAlignment="1">
      <alignment horizontal="left" vertical="top" wrapText="1"/>
    </xf>
    <xf numFmtId="0" fontId="21" fillId="0" borderId="59" xfId="0" applyFont="1" applyFill="1" applyBorder="1" applyAlignment="1">
      <alignment horizontal="left" vertical="top"/>
    </xf>
    <xf numFmtId="0" fontId="21" fillId="0" borderId="137" xfId="0" applyFont="1" applyFill="1" applyBorder="1" applyAlignment="1">
      <alignment horizontal="left" vertical="top"/>
    </xf>
    <xf numFmtId="0" fontId="38" fillId="0" borderId="59" xfId="0" applyFont="1" applyFill="1" applyBorder="1" applyAlignment="1">
      <alignment horizontal="center" vertical="center" wrapText="1"/>
    </xf>
    <xf numFmtId="0" fontId="38" fillId="0" borderId="59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 textRotation="255"/>
    </xf>
    <xf numFmtId="0" fontId="43" fillId="0" borderId="59" xfId="0" applyFont="1" applyFill="1" applyBorder="1" applyAlignment="1">
      <alignment horizontal="center" vertical="center" textRotation="255"/>
    </xf>
    <xf numFmtId="0" fontId="40" fillId="0" borderId="59" xfId="0" applyFont="1" applyFill="1" applyBorder="1" applyAlignment="1">
      <alignment horizontal="left" vertical="top" wrapText="1"/>
    </xf>
    <xf numFmtId="0" fontId="21" fillId="0" borderId="59" xfId="0" applyFont="1" applyFill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left" vertical="center" wrapText="1"/>
    </xf>
    <xf numFmtId="0" fontId="46" fillId="0" borderId="59" xfId="0" applyFont="1" applyFill="1" applyBorder="1" applyAlignment="1">
      <alignment horizontal="left" vertical="center"/>
    </xf>
    <xf numFmtId="0" fontId="40" fillId="0" borderId="59" xfId="0" applyFont="1" applyFill="1" applyBorder="1" applyAlignment="1">
      <alignment horizontal="center" vertical="center" textRotation="255"/>
    </xf>
    <xf numFmtId="38" fontId="24" fillId="0" borderId="59" xfId="1" applyFont="1" applyFill="1" applyBorder="1" applyAlignment="1">
      <alignment horizontal="right" vertical="center"/>
    </xf>
    <xf numFmtId="0" fontId="32" fillId="0" borderId="59" xfId="0" applyFont="1" applyFill="1" applyBorder="1" applyAlignment="1">
      <alignment horizontal="center" vertical="center"/>
    </xf>
    <xf numFmtId="0" fontId="44" fillId="0" borderId="137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top" wrapText="1"/>
    </xf>
    <xf numFmtId="0" fontId="40" fillId="0" borderId="59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left" vertical="center"/>
    </xf>
    <xf numFmtId="0" fontId="20" fillId="0" borderId="59" xfId="0" applyFont="1" applyFill="1" applyBorder="1" applyAlignment="1">
      <alignment horizontal="left" vertical="top" wrapText="1"/>
    </xf>
    <xf numFmtId="176" fontId="21" fillId="0" borderId="59" xfId="0" applyNumberFormat="1" applyFont="1" applyBorder="1" applyAlignment="1">
      <alignment horizontal="center" vertical="center"/>
    </xf>
    <xf numFmtId="0" fontId="45" fillId="0" borderId="60" xfId="0" applyFont="1" applyFill="1" applyBorder="1" applyAlignment="1">
      <alignment horizontal="left" vertical="center"/>
    </xf>
    <xf numFmtId="49" fontId="24" fillId="0" borderId="60" xfId="0" applyNumberFormat="1" applyFont="1" applyFill="1" applyBorder="1" applyAlignment="1" applyProtection="1">
      <alignment horizontal="left" vertical="center"/>
      <protection locked="0"/>
    </xf>
    <xf numFmtId="183" fontId="24" fillId="0" borderId="60" xfId="0" applyNumberFormat="1" applyFont="1" applyFill="1" applyBorder="1" applyAlignment="1">
      <alignment horizontal="left" vertical="center"/>
    </xf>
    <xf numFmtId="0" fontId="50" fillId="0" borderId="62" xfId="0" applyFont="1" applyBorder="1" applyAlignment="1">
      <alignment horizontal="right" vertical="center"/>
    </xf>
    <xf numFmtId="0" fontId="50" fillId="0" borderId="59" xfId="0" applyFont="1" applyBorder="1" applyAlignment="1">
      <alignment horizontal="right" vertical="center"/>
    </xf>
    <xf numFmtId="0" fontId="24" fillId="0" borderId="62" xfId="0" applyFont="1" applyBorder="1" applyAlignment="1">
      <alignment horizontal="left" vertical="top" wrapText="1"/>
    </xf>
    <xf numFmtId="0" fontId="24" fillId="0" borderId="59" xfId="0" applyFont="1" applyBorder="1" applyAlignment="1">
      <alignment horizontal="left" vertical="top" wrapText="1"/>
    </xf>
    <xf numFmtId="0" fontId="32" fillId="0" borderId="59" xfId="0" applyFont="1" applyBorder="1" applyAlignment="1">
      <alignment horizontal="center" vertical="center"/>
    </xf>
    <xf numFmtId="0" fontId="49" fillId="0" borderId="59" xfId="0" applyFont="1" applyFill="1" applyBorder="1" applyAlignment="1">
      <alignment horizontal="center" vertical="center" wrapText="1"/>
    </xf>
    <xf numFmtId="0" fontId="49" fillId="0" borderId="59" xfId="0" applyFont="1" applyFill="1" applyBorder="1" applyAlignment="1">
      <alignment horizontal="center" vertical="center"/>
    </xf>
    <xf numFmtId="38" fontId="24" fillId="0" borderId="60" xfId="0" applyNumberFormat="1" applyFont="1" applyBorder="1" applyAlignment="1">
      <alignment horizontal="right" vertical="center"/>
    </xf>
    <xf numFmtId="0" fontId="24" fillId="0" borderId="60" xfId="0" applyFont="1" applyBorder="1" applyAlignment="1">
      <alignment horizontal="right" vertical="center"/>
    </xf>
    <xf numFmtId="49" fontId="21" fillId="0" borderId="59" xfId="0" applyNumberFormat="1" applyFont="1" applyFill="1" applyBorder="1" applyAlignment="1">
      <alignment horizontal="center" vertical="center" shrinkToFit="1"/>
    </xf>
    <xf numFmtId="0" fontId="21" fillId="0" borderId="59" xfId="0" applyFont="1" applyFill="1" applyBorder="1" applyAlignment="1">
      <alignment horizontal="center" vertical="center" shrinkToFit="1"/>
    </xf>
    <xf numFmtId="49" fontId="24" fillId="0" borderId="59" xfId="0" applyNumberFormat="1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49" fillId="0" borderId="138" xfId="0" applyFont="1" applyFill="1" applyBorder="1" applyAlignment="1">
      <alignment horizontal="center" vertical="center"/>
    </xf>
    <xf numFmtId="0" fontId="49" fillId="0" borderId="139" xfId="0" applyFont="1" applyFill="1" applyBorder="1" applyAlignment="1">
      <alignment horizontal="center" vertical="center"/>
    </xf>
    <xf numFmtId="0" fontId="49" fillId="0" borderId="63" xfId="0" applyFont="1" applyFill="1" applyBorder="1" applyAlignment="1">
      <alignment horizontal="center" vertical="center"/>
    </xf>
    <xf numFmtId="0" fontId="49" fillId="0" borderId="140" xfId="0" applyFont="1" applyFill="1" applyBorder="1" applyAlignment="1">
      <alignment horizontal="center" vertical="center"/>
    </xf>
    <xf numFmtId="0" fontId="49" fillId="0" borderId="141" xfId="0" applyFont="1" applyFill="1" applyBorder="1" applyAlignment="1">
      <alignment horizontal="center" vertical="center"/>
    </xf>
    <xf numFmtId="0" fontId="49" fillId="0" borderId="142" xfId="0" applyFont="1" applyFill="1" applyBorder="1" applyAlignment="1">
      <alignment horizontal="center" vertical="center"/>
    </xf>
    <xf numFmtId="0" fontId="32" fillId="0" borderId="62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21" fillId="0" borderId="60" xfId="0" applyFont="1" applyFill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32" fillId="0" borderId="60" xfId="0" applyFont="1" applyBorder="1" applyAlignment="1">
      <alignment horizontal="left" vertical="center"/>
    </xf>
    <xf numFmtId="179" fontId="44" fillId="0" borderId="59" xfId="0" applyNumberFormat="1" applyFont="1" applyFill="1" applyBorder="1" applyAlignment="1">
      <alignment horizontal="center" vertical="center"/>
    </xf>
    <xf numFmtId="178" fontId="47" fillId="0" borderId="59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176" fontId="20" fillId="0" borderId="59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48" fillId="0" borderId="60" xfId="0" applyFont="1" applyFill="1" applyBorder="1" applyAlignment="1">
      <alignment horizontal="center" vertical="center"/>
    </xf>
    <xf numFmtId="0" fontId="32" fillId="0" borderId="59" xfId="0" applyFont="1" applyBorder="1" applyAlignment="1">
      <alignment horizontal="center" vertical="center" textRotation="255"/>
    </xf>
    <xf numFmtId="0" fontId="24" fillId="0" borderId="60" xfId="0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_排水設備業者名簿H19.4現在" xfId="2" xr:uid="{72B32102-2A1C-494B-A529-250B93F4A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0</xdr:rowOff>
        </xdr:from>
        <xdr:to>
          <xdr:col>13</xdr:col>
          <xdr:colOff>85725</xdr:colOff>
          <xdr:row>1</xdr:row>
          <xdr:rowOff>219075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00" mc:Ignorable="a14" a14:legacySpreadsheetColorIndex="1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9525</xdr:rowOff>
        </xdr:from>
        <xdr:to>
          <xdr:col>13</xdr:col>
          <xdr:colOff>85725</xdr:colOff>
          <xdr:row>2</xdr:row>
          <xdr:rowOff>219075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31</xdr:row>
          <xdr:rowOff>66675</xdr:rowOff>
        </xdr:from>
        <xdr:to>
          <xdr:col>2</xdr:col>
          <xdr:colOff>114300</xdr:colOff>
          <xdr:row>32</xdr:row>
          <xdr:rowOff>66675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32</xdr:row>
          <xdr:rowOff>200025</xdr:rowOff>
        </xdr:from>
        <xdr:to>
          <xdr:col>2</xdr:col>
          <xdr:colOff>114300</xdr:colOff>
          <xdr:row>33</xdr:row>
          <xdr:rowOff>200025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9525</xdr:rowOff>
        </xdr:from>
        <xdr:to>
          <xdr:col>7</xdr:col>
          <xdr:colOff>104775</xdr:colOff>
          <xdr:row>38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37</xdr:row>
          <xdr:rowOff>9525</xdr:rowOff>
        </xdr:from>
        <xdr:to>
          <xdr:col>12</xdr:col>
          <xdr:colOff>114300</xdr:colOff>
          <xdr:row>38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37</xdr:row>
          <xdr:rowOff>9525</xdr:rowOff>
        </xdr:from>
        <xdr:to>
          <xdr:col>16</xdr:col>
          <xdr:colOff>114300</xdr:colOff>
          <xdr:row>38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0</xdr:rowOff>
        </xdr:from>
        <xdr:to>
          <xdr:col>7</xdr:col>
          <xdr:colOff>104775</xdr:colOff>
          <xdr:row>39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0</xdr:rowOff>
        </xdr:from>
        <xdr:to>
          <xdr:col>12</xdr:col>
          <xdr:colOff>114300</xdr:colOff>
          <xdr:row>39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9525</xdr:rowOff>
        </xdr:from>
        <xdr:to>
          <xdr:col>7</xdr:col>
          <xdr:colOff>114300</xdr:colOff>
          <xdr:row>41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40</xdr:row>
          <xdr:rowOff>9525</xdr:rowOff>
        </xdr:from>
        <xdr:to>
          <xdr:col>10</xdr:col>
          <xdr:colOff>47625</xdr:colOff>
          <xdr:row>41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9525</xdr:rowOff>
        </xdr:from>
        <xdr:to>
          <xdr:col>13</xdr:col>
          <xdr:colOff>85725</xdr:colOff>
          <xdr:row>41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40</xdr:row>
          <xdr:rowOff>9525</xdr:rowOff>
        </xdr:from>
        <xdr:to>
          <xdr:col>16</xdr:col>
          <xdr:colOff>104775</xdr:colOff>
          <xdr:row>41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41</xdr:row>
          <xdr:rowOff>0</xdr:rowOff>
        </xdr:from>
        <xdr:to>
          <xdr:col>8</xdr:col>
          <xdr:colOff>104775</xdr:colOff>
          <xdr:row>42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42</xdr:row>
          <xdr:rowOff>0</xdr:rowOff>
        </xdr:from>
        <xdr:to>
          <xdr:col>8</xdr:col>
          <xdr:colOff>104775</xdr:colOff>
          <xdr:row>43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43</xdr:row>
          <xdr:rowOff>0</xdr:rowOff>
        </xdr:from>
        <xdr:to>
          <xdr:col>8</xdr:col>
          <xdr:colOff>104775</xdr:colOff>
          <xdr:row>44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0</xdr:rowOff>
        </xdr:from>
        <xdr:to>
          <xdr:col>7</xdr:col>
          <xdr:colOff>114300</xdr:colOff>
          <xdr:row>45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44</xdr:row>
          <xdr:rowOff>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49</xdr:row>
          <xdr:rowOff>95250</xdr:rowOff>
        </xdr:from>
        <xdr:to>
          <xdr:col>7</xdr:col>
          <xdr:colOff>104775</xdr:colOff>
          <xdr:row>50</xdr:row>
          <xdr:rowOff>104775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49</xdr:row>
          <xdr:rowOff>123825</xdr:rowOff>
        </xdr:from>
        <xdr:to>
          <xdr:col>14</xdr:col>
          <xdr:colOff>114300</xdr:colOff>
          <xdr:row>50</xdr:row>
          <xdr:rowOff>123825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</xdr:row>
          <xdr:rowOff>9525</xdr:rowOff>
        </xdr:from>
        <xdr:to>
          <xdr:col>26</xdr:col>
          <xdr:colOff>76200</xdr:colOff>
          <xdr:row>5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</xdr:row>
          <xdr:rowOff>9525</xdr:rowOff>
        </xdr:from>
        <xdr:to>
          <xdr:col>31</xdr:col>
          <xdr:colOff>38100</xdr:colOff>
          <xdr:row>5</xdr:row>
          <xdr:rowOff>219075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5</xdr:row>
          <xdr:rowOff>9525</xdr:rowOff>
        </xdr:from>
        <xdr:to>
          <xdr:col>36</xdr:col>
          <xdr:colOff>114300</xdr:colOff>
          <xdr:row>5</xdr:row>
          <xdr:rowOff>219075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</xdr:row>
          <xdr:rowOff>9525</xdr:rowOff>
        </xdr:from>
        <xdr:to>
          <xdr:col>26</xdr:col>
          <xdr:colOff>76200</xdr:colOff>
          <xdr:row>7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6</xdr:row>
          <xdr:rowOff>9525</xdr:rowOff>
        </xdr:from>
        <xdr:to>
          <xdr:col>31</xdr:col>
          <xdr:colOff>38100</xdr:colOff>
          <xdr:row>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6</xdr:row>
          <xdr:rowOff>9525</xdr:rowOff>
        </xdr:from>
        <xdr:to>
          <xdr:col>36</xdr:col>
          <xdr:colOff>114300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9</xdr:row>
          <xdr:rowOff>0</xdr:rowOff>
        </xdr:from>
        <xdr:to>
          <xdr:col>74</xdr:col>
          <xdr:colOff>104775</xdr:colOff>
          <xdr:row>10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10</xdr:row>
          <xdr:rowOff>171450</xdr:rowOff>
        </xdr:from>
        <xdr:to>
          <xdr:col>74</xdr:col>
          <xdr:colOff>104775</xdr:colOff>
          <xdr:row>12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12</xdr:row>
          <xdr:rowOff>171450</xdr:rowOff>
        </xdr:from>
        <xdr:to>
          <xdr:col>74</xdr:col>
          <xdr:colOff>104775</xdr:colOff>
          <xdr:row>14</xdr:row>
          <xdr:rowOff>28575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53</xdr:row>
          <xdr:rowOff>0</xdr:rowOff>
        </xdr:from>
        <xdr:to>
          <xdr:col>14</xdr:col>
          <xdr:colOff>114300</xdr:colOff>
          <xdr:row>54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54</xdr:row>
          <xdr:rowOff>0</xdr:rowOff>
        </xdr:from>
        <xdr:to>
          <xdr:col>14</xdr:col>
          <xdr:colOff>114300</xdr:colOff>
          <xdr:row>55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</xdr:row>
          <xdr:rowOff>28575</xdr:rowOff>
        </xdr:from>
        <xdr:to>
          <xdr:col>31</xdr:col>
          <xdr:colOff>38100</xdr:colOff>
          <xdr:row>1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47</xdr:row>
          <xdr:rowOff>9525</xdr:rowOff>
        </xdr:from>
        <xdr:to>
          <xdr:col>74</xdr:col>
          <xdr:colOff>123825</xdr:colOff>
          <xdr:row>48</xdr:row>
          <xdr:rowOff>9525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48</xdr:row>
          <xdr:rowOff>9525</xdr:rowOff>
        </xdr:from>
        <xdr:to>
          <xdr:col>74</xdr:col>
          <xdr:colOff>123825</xdr:colOff>
          <xdr:row>49</xdr:row>
          <xdr:rowOff>9525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48</xdr:row>
          <xdr:rowOff>9525</xdr:rowOff>
        </xdr:from>
        <xdr:to>
          <xdr:col>74</xdr:col>
          <xdr:colOff>123825</xdr:colOff>
          <xdr:row>49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161925</xdr:rowOff>
        </xdr:from>
        <xdr:to>
          <xdr:col>26</xdr:col>
          <xdr:colOff>76200</xdr:colOff>
          <xdr:row>12</xdr:row>
          <xdr:rowOff>28575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26</xdr:row>
          <xdr:rowOff>0</xdr:rowOff>
        </xdr:from>
        <xdr:to>
          <xdr:col>14</xdr:col>
          <xdr:colOff>114300</xdr:colOff>
          <xdr:row>27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49</xdr:col>
      <xdr:colOff>180975</xdr:colOff>
      <xdr:row>5</xdr:row>
      <xdr:rowOff>0</xdr:rowOff>
    </xdr:to>
    <xdr:sp macro="" textlink="">
      <xdr:nvSpPr>
        <xdr:cNvPr id="2" name="Line 543">
          <a:extLst>
            <a:ext uri="{FF2B5EF4-FFF2-40B4-BE49-F238E27FC236}">
              <a16:creationId xmlns:a16="http://schemas.microsoft.com/office/drawing/2014/main" id="{54A12713-906E-413D-AF1C-2F1D926E5730}"/>
            </a:ext>
          </a:extLst>
        </xdr:cNvPr>
        <xdr:cNvSpPr>
          <a:spLocks noChangeShapeType="1"/>
        </xdr:cNvSpPr>
      </xdr:nvSpPr>
      <xdr:spPr bwMode="auto">
        <a:xfrm>
          <a:off x="1990725" y="8572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180975" y="171450"/>
    <xdr:ext cx="15897225" cy="10991850"/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4DFD5A7-F7BD-4845-9A4E-BAA6CD2C7D7A}"/>
            </a:ext>
          </a:extLst>
        </xdr:cNvPr>
        <xdr:cNvSpPr>
          <a:spLocks noChangeArrowheads="1"/>
        </xdr:cNvSpPr>
      </xdr:nvSpPr>
      <xdr:spPr bwMode="auto">
        <a:xfrm>
          <a:off x="180975" y="171450"/>
          <a:ext cx="15897225" cy="1099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absoluteAnchor>
  <xdr:twoCellAnchor>
    <xdr:from>
      <xdr:col>7</xdr:col>
      <xdr:colOff>57150</xdr:colOff>
      <xdr:row>4</xdr:row>
      <xdr:rowOff>95250</xdr:rowOff>
    </xdr:from>
    <xdr:to>
      <xdr:col>9</xdr:col>
      <xdr:colOff>152400</xdr:colOff>
      <xdr:row>4</xdr:row>
      <xdr:rowOff>95250</xdr:rowOff>
    </xdr:to>
    <xdr:sp macro="" textlink="">
      <xdr:nvSpPr>
        <xdr:cNvPr id="4" name="Line 377">
          <a:extLst>
            <a:ext uri="{FF2B5EF4-FFF2-40B4-BE49-F238E27FC236}">
              <a16:creationId xmlns:a16="http://schemas.microsoft.com/office/drawing/2014/main" id="{F408DE25-1FBB-4507-9777-BAFCBF90A767}"/>
            </a:ext>
          </a:extLst>
        </xdr:cNvPr>
        <xdr:cNvSpPr>
          <a:spLocks noChangeShapeType="1"/>
        </xdr:cNvSpPr>
      </xdr:nvSpPr>
      <xdr:spPr bwMode="auto">
        <a:xfrm>
          <a:off x="1323975" y="78105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5</xdr:row>
      <xdr:rowOff>95250</xdr:rowOff>
    </xdr:from>
    <xdr:to>
      <xdr:col>9</xdr:col>
      <xdr:colOff>152400</xdr:colOff>
      <xdr:row>5</xdr:row>
      <xdr:rowOff>95250</xdr:rowOff>
    </xdr:to>
    <xdr:sp macro="" textlink="">
      <xdr:nvSpPr>
        <xdr:cNvPr id="5" name="Line 378">
          <a:extLst>
            <a:ext uri="{FF2B5EF4-FFF2-40B4-BE49-F238E27FC236}">
              <a16:creationId xmlns:a16="http://schemas.microsoft.com/office/drawing/2014/main" id="{C4EE1B2D-EE0C-4246-8A7B-0B2EF28A1660}"/>
            </a:ext>
          </a:extLst>
        </xdr:cNvPr>
        <xdr:cNvSpPr>
          <a:spLocks noChangeShapeType="1"/>
        </xdr:cNvSpPr>
      </xdr:nvSpPr>
      <xdr:spPr bwMode="auto">
        <a:xfrm>
          <a:off x="1323975" y="95250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6</xdr:row>
      <xdr:rowOff>95250</xdr:rowOff>
    </xdr:from>
    <xdr:to>
      <xdr:col>9</xdr:col>
      <xdr:colOff>152400</xdr:colOff>
      <xdr:row>6</xdr:row>
      <xdr:rowOff>95250</xdr:rowOff>
    </xdr:to>
    <xdr:sp macro="" textlink="">
      <xdr:nvSpPr>
        <xdr:cNvPr id="6" name="Line 379">
          <a:extLst>
            <a:ext uri="{FF2B5EF4-FFF2-40B4-BE49-F238E27FC236}">
              <a16:creationId xmlns:a16="http://schemas.microsoft.com/office/drawing/2014/main" id="{505F483E-CBE6-44F7-8C7C-0D151350866B}"/>
            </a:ext>
          </a:extLst>
        </xdr:cNvPr>
        <xdr:cNvSpPr>
          <a:spLocks noChangeShapeType="1"/>
        </xdr:cNvSpPr>
      </xdr:nvSpPr>
      <xdr:spPr bwMode="auto">
        <a:xfrm>
          <a:off x="1323975" y="1123950"/>
          <a:ext cx="4572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7</xdr:row>
      <xdr:rowOff>95250</xdr:rowOff>
    </xdr:from>
    <xdr:to>
      <xdr:col>9</xdr:col>
      <xdr:colOff>152400</xdr:colOff>
      <xdr:row>7</xdr:row>
      <xdr:rowOff>95250</xdr:rowOff>
    </xdr:to>
    <xdr:sp macro="" textlink="">
      <xdr:nvSpPr>
        <xdr:cNvPr id="7" name="Line 380">
          <a:extLst>
            <a:ext uri="{FF2B5EF4-FFF2-40B4-BE49-F238E27FC236}">
              <a16:creationId xmlns:a16="http://schemas.microsoft.com/office/drawing/2014/main" id="{1072F5DB-7568-4683-A4E6-A168483CA7BF}"/>
            </a:ext>
          </a:extLst>
        </xdr:cNvPr>
        <xdr:cNvSpPr>
          <a:spLocks noChangeShapeType="1"/>
        </xdr:cNvSpPr>
      </xdr:nvSpPr>
      <xdr:spPr bwMode="auto">
        <a:xfrm>
          <a:off x="1323975" y="129540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8</xdr:row>
      <xdr:rowOff>57150</xdr:rowOff>
    </xdr:from>
    <xdr:to>
      <xdr:col>8</xdr:col>
      <xdr:colOff>114300</xdr:colOff>
      <xdr:row>8</xdr:row>
      <xdr:rowOff>133350</xdr:rowOff>
    </xdr:to>
    <xdr:sp macro="" textlink="">
      <xdr:nvSpPr>
        <xdr:cNvPr id="8" name="Oval 382">
          <a:extLst>
            <a:ext uri="{FF2B5EF4-FFF2-40B4-BE49-F238E27FC236}">
              <a16:creationId xmlns:a16="http://schemas.microsoft.com/office/drawing/2014/main" id="{FA8FE592-9AED-4829-A0E8-C5DC2CCDC1B2}"/>
            </a:ext>
          </a:extLst>
        </xdr:cNvPr>
        <xdr:cNvSpPr>
          <a:spLocks noChangeArrowheads="1"/>
        </xdr:cNvSpPr>
      </xdr:nvSpPr>
      <xdr:spPr bwMode="auto">
        <a:xfrm>
          <a:off x="1485900" y="14287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47625</xdr:colOff>
      <xdr:row>9</xdr:row>
      <xdr:rowOff>95250</xdr:rowOff>
    </xdr:from>
    <xdr:to>
      <xdr:col>9</xdr:col>
      <xdr:colOff>142875</xdr:colOff>
      <xdr:row>9</xdr:row>
      <xdr:rowOff>95250</xdr:rowOff>
    </xdr:to>
    <xdr:sp macro="" textlink="">
      <xdr:nvSpPr>
        <xdr:cNvPr id="9" name="Line 387">
          <a:extLst>
            <a:ext uri="{FF2B5EF4-FFF2-40B4-BE49-F238E27FC236}">
              <a16:creationId xmlns:a16="http://schemas.microsoft.com/office/drawing/2014/main" id="{3B3CFBA9-6ECC-458A-822E-312D6711D114}"/>
            </a:ext>
          </a:extLst>
        </xdr:cNvPr>
        <xdr:cNvSpPr>
          <a:spLocks noChangeShapeType="1"/>
        </xdr:cNvSpPr>
      </xdr:nvSpPr>
      <xdr:spPr bwMode="auto">
        <a:xfrm>
          <a:off x="1314450" y="163830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9</xdr:row>
      <xdr:rowOff>9525</xdr:rowOff>
    </xdr:from>
    <xdr:to>
      <xdr:col>8</xdr:col>
      <xdr:colOff>123825</xdr:colOff>
      <xdr:row>9</xdr:row>
      <xdr:rowOff>180975</xdr:rowOff>
    </xdr:to>
    <xdr:grpSp>
      <xdr:nvGrpSpPr>
        <xdr:cNvPr id="10" name="Group 390">
          <a:extLst>
            <a:ext uri="{FF2B5EF4-FFF2-40B4-BE49-F238E27FC236}">
              <a16:creationId xmlns:a16="http://schemas.microsoft.com/office/drawing/2014/main" id="{22C3FC2D-2B03-412C-83AC-B167526B8953}"/>
            </a:ext>
          </a:extLst>
        </xdr:cNvPr>
        <xdr:cNvGrpSpPr>
          <a:grpSpLocks/>
        </xdr:cNvGrpSpPr>
      </xdr:nvGrpSpPr>
      <xdr:grpSpPr bwMode="auto">
        <a:xfrm>
          <a:off x="1524000" y="1752600"/>
          <a:ext cx="47625" cy="171450"/>
          <a:chOff x="225" y="98"/>
          <a:chExt cx="28" cy="75"/>
        </a:xfrm>
      </xdr:grpSpPr>
      <xdr:grpSp>
        <xdr:nvGrpSpPr>
          <xdr:cNvPr id="11" name="Group 386">
            <a:extLst>
              <a:ext uri="{FF2B5EF4-FFF2-40B4-BE49-F238E27FC236}">
                <a16:creationId xmlns:a16="http://schemas.microsoft.com/office/drawing/2014/main" id="{AB1AB07E-F228-4CF3-05A0-13BC610F0D77}"/>
              </a:ext>
            </a:extLst>
          </xdr:cNvPr>
          <xdr:cNvGrpSpPr>
            <a:grpSpLocks/>
          </xdr:cNvGrpSpPr>
        </xdr:nvGrpSpPr>
        <xdr:grpSpPr bwMode="auto">
          <a:xfrm>
            <a:off x="225" y="115"/>
            <a:ext cx="28" cy="43"/>
            <a:chOff x="246" y="89"/>
            <a:chExt cx="16" cy="33"/>
          </a:xfrm>
        </xdr:grpSpPr>
        <xdr:sp macro="" textlink="">
          <xdr:nvSpPr>
            <xdr:cNvPr id="14" name="Arc 384">
              <a:extLst>
                <a:ext uri="{FF2B5EF4-FFF2-40B4-BE49-F238E27FC236}">
                  <a16:creationId xmlns:a16="http://schemas.microsoft.com/office/drawing/2014/main" id="{ED709B08-27A5-3935-B3CC-B52E565052BA}"/>
                </a:ext>
              </a:extLst>
            </xdr:cNvPr>
            <xdr:cNvSpPr>
              <a:spLocks/>
            </xdr:cNvSpPr>
          </xdr:nvSpPr>
          <xdr:spPr bwMode="auto">
            <a:xfrm>
              <a:off x="246" y="89"/>
              <a:ext cx="16" cy="16"/>
            </a:xfrm>
            <a:custGeom>
              <a:avLst/>
              <a:gdLst>
                <a:gd name="G0" fmla="+- 0 0 0"/>
                <a:gd name="G1" fmla="+- 21600 0 0"/>
                <a:gd name="G2" fmla="+- 21600 0 0"/>
                <a:gd name="T0" fmla="*/ 0 w 21600"/>
                <a:gd name="T1" fmla="*/ 0 h 21600"/>
                <a:gd name="T2" fmla="*/ 21600 w 21600"/>
                <a:gd name="T3" fmla="*/ 21600 h 21600"/>
                <a:gd name="T4" fmla="*/ 0 w 21600"/>
                <a:gd name="T5" fmla="*/ 21600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21600" h="21600" fill="none" extrusionOk="0">
                  <a:moveTo>
                    <a:pt x="0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0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15" name="Arc 385">
              <a:extLst>
                <a:ext uri="{FF2B5EF4-FFF2-40B4-BE49-F238E27FC236}">
                  <a16:creationId xmlns:a16="http://schemas.microsoft.com/office/drawing/2014/main" id="{A55C2F95-004B-DD8C-43BA-D3904D132CCC}"/>
                </a:ext>
              </a:extLst>
            </xdr:cNvPr>
            <xdr:cNvSpPr>
              <a:spLocks/>
            </xdr:cNvSpPr>
          </xdr:nvSpPr>
          <xdr:spPr bwMode="auto">
            <a:xfrm rot="5400000">
              <a:off x="246" y="106"/>
              <a:ext cx="16" cy="16"/>
            </a:xfrm>
            <a:custGeom>
              <a:avLst/>
              <a:gdLst>
                <a:gd name="G0" fmla="+- 0 0 0"/>
                <a:gd name="G1" fmla="+- 21600 0 0"/>
                <a:gd name="G2" fmla="+- 21600 0 0"/>
                <a:gd name="T0" fmla="*/ 0 w 21600"/>
                <a:gd name="T1" fmla="*/ 0 h 21600"/>
                <a:gd name="T2" fmla="*/ 21600 w 21600"/>
                <a:gd name="T3" fmla="*/ 21600 h 21600"/>
                <a:gd name="T4" fmla="*/ 0 w 21600"/>
                <a:gd name="T5" fmla="*/ 21600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</a:cxnLst>
              <a:rect l="0" t="0" r="r" b="b"/>
              <a:pathLst>
                <a:path w="21600" h="21600" fill="none" extrusionOk="0">
                  <a:moveTo>
                    <a:pt x="0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0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</xdr:grpSp>
      <xdr:sp macro="" textlink="">
        <xdr:nvSpPr>
          <xdr:cNvPr id="12" name="Line 388">
            <a:extLst>
              <a:ext uri="{FF2B5EF4-FFF2-40B4-BE49-F238E27FC236}">
                <a16:creationId xmlns:a16="http://schemas.microsoft.com/office/drawing/2014/main" id="{C402E3A0-EC5E-1F0B-7C15-CA201C52B9C4}"/>
              </a:ext>
            </a:extLst>
          </xdr:cNvPr>
          <xdr:cNvSpPr>
            <a:spLocks noChangeShapeType="1"/>
          </xdr:cNvSpPr>
        </xdr:nvSpPr>
        <xdr:spPr bwMode="auto">
          <a:xfrm flipV="1">
            <a:off x="225" y="98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389">
            <a:extLst>
              <a:ext uri="{FF2B5EF4-FFF2-40B4-BE49-F238E27FC236}">
                <a16:creationId xmlns:a16="http://schemas.microsoft.com/office/drawing/2014/main" id="{B62A39A0-48C4-F193-E298-4073487015DA}"/>
              </a:ext>
            </a:extLst>
          </xdr:cNvPr>
          <xdr:cNvSpPr>
            <a:spLocks noChangeShapeType="1"/>
          </xdr:cNvSpPr>
        </xdr:nvSpPr>
        <xdr:spPr bwMode="auto">
          <a:xfrm flipV="1">
            <a:off x="225" y="157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0</xdr:colOff>
      <xdr:row>10</xdr:row>
      <xdr:rowOff>38100</xdr:rowOff>
    </xdr:from>
    <xdr:to>
      <xdr:col>8</xdr:col>
      <xdr:colOff>161925</xdr:colOff>
      <xdr:row>11</xdr:row>
      <xdr:rowOff>47625</xdr:rowOff>
    </xdr:to>
    <xdr:grpSp>
      <xdr:nvGrpSpPr>
        <xdr:cNvPr id="16" name="Group 1113">
          <a:extLst>
            <a:ext uri="{FF2B5EF4-FFF2-40B4-BE49-F238E27FC236}">
              <a16:creationId xmlns:a16="http://schemas.microsoft.com/office/drawing/2014/main" id="{999620EA-3E75-4FB9-91A7-6E7F1D7D5F6D}"/>
            </a:ext>
          </a:extLst>
        </xdr:cNvPr>
        <xdr:cNvGrpSpPr>
          <a:grpSpLocks/>
        </xdr:cNvGrpSpPr>
      </xdr:nvGrpSpPr>
      <xdr:grpSpPr bwMode="auto">
        <a:xfrm>
          <a:off x="1447800" y="1981200"/>
          <a:ext cx="161925" cy="209550"/>
          <a:chOff x="152" y="208"/>
          <a:chExt cx="17" cy="22"/>
        </a:xfrm>
      </xdr:grpSpPr>
      <xdr:sp macro="" textlink="">
        <xdr:nvSpPr>
          <xdr:cNvPr id="17" name="Text Box 398">
            <a:extLst>
              <a:ext uri="{FF2B5EF4-FFF2-40B4-BE49-F238E27FC236}">
                <a16:creationId xmlns:a16="http://schemas.microsoft.com/office/drawing/2014/main" id="{EF8C3067-1CC4-DDDB-58B3-8A286545D7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" y="208"/>
            <a:ext cx="17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</a:t>
            </a:r>
          </a:p>
        </xdr:txBody>
      </xdr:sp>
      <xdr:sp macro="" textlink="">
        <xdr:nvSpPr>
          <xdr:cNvPr id="18" name="Oval 399">
            <a:extLst>
              <a:ext uri="{FF2B5EF4-FFF2-40B4-BE49-F238E27FC236}">
                <a16:creationId xmlns:a16="http://schemas.microsoft.com/office/drawing/2014/main" id="{FFA7691F-B531-60B4-F818-70E7047C2B43}"/>
              </a:ext>
            </a:extLst>
          </xdr:cNvPr>
          <xdr:cNvSpPr>
            <a:spLocks noChangeArrowheads="1"/>
          </xdr:cNvSpPr>
        </xdr:nvSpPr>
        <xdr:spPr bwMode="auto">
          <a:xfrm>
            <a:off x="153" y="210"/>
            <a:ext cx="13" cy="1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11</xdr:row>
      <xdr:rowOff>28575</xdr:rowOff>
    </xdr:from>
    <xdr:to>
      <xdr:col>9</xdr:col>
      <xdr:colOff>95250</xdr:colOff>
      <xdr:row>11</xdr:row>
      <xdr:rowOff>152400</xdr:rowOff>
    </xdr:to>
    <xdr:grpSp>
      <xdr:nvGrpSpPr>
        <xdr:cNvPr id="19" name="Group 407">
          <a:extLst>
            <a:ext uri="{FF2B5EF4-FFF2-40B4-BE49-F238E27FC236}">
              <a16:creationId xmlns:a16="http://schemas.microsoft.com/office/drawing/2014/main" id="{74C94474-B9BA-41A3-A0D3-FF326D133756}"/>
            </a:ext>
          </a:extLst>
        </xdr:cNvPr>
        <xdr:cNvGrpSpPr>
          <a:grpSpLocks/>
        </xdr:cNvGrpSpPr>
      </xdr:nvGrpSpPr>
      <xdr:grpSpPr bwMode="auto">
        <a:xfrm>
          <a:off x="1457325" y="2171700"/>
          <a:ext cx="266700" cy="123825"/>
          <a:chOff x="153" y="184"/>
          <a:chExt cx="28" cy="13"/>
        </a:xfrm>
      </xdr:grpSpPr>
      <xdr:sp macro="" textlink="">
        <xdr:nvSpPr>
          <xdr:cNvPr id="20" name="Oval 403">
            <a:extLst>
              <a:ext uri="{FF2B5EF4-FFF2-40B4-BE49-F238E27FC236}">
                <a16:creationId xmlns:a16="http://schemas.microsoft.com/office/drawing/2014/main" id="{6E6E4FB4-EA2B-4B09-CA0E-8682D73E7F34}"/>
              </a:ext>
            </a:extLst>
          </xdr:cNvPr>
          <xdr:cNvSpPr>
            <a:spLocks noChangeArrowheads="1"/>
          </xdr:cNvSpPr>
        </xdr:nvSpPr>
        <xdr:spPr bwMode="auto">
          <a:xfrm>
            <a:off x="153" y="184"/>
            <a:ext cx="13" cy="13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1" name="Oval 404">
            <a:extLst>
              <a:ext uri="{FF2B5EF4-FFF2-40B4-BE49-F238E27FC236}">
                <a16:creationId xmlns:a16="http://schemas.microsoft.com/office/drawing/2014/main" id="{E880088D-DC40-3BB1-11FD-B70AFA4C68A1}"/>
              </a:ext>
            </a:extLst>
          </xdr:cNvPr>
          <xdr:cNvSpPr>
            <a:spLocks noChangeArrowheads="1"/>
          </xdr:cNvSpPr>
        </xdr:nvSpPr>
        <xdr:spPr bwMode="auto">
          <a:xfrm>
            <a:off x="155" y="186"/>
            <a:ext cx="9" cy="9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2" name="Line 405">
            <a:extLst>
              <a:ext uri="{FF2B5EF4-FFF2-40B4-BE49-F238E27FC236}">
                <a16:creationId xmlns:a16="http://schemas.microsoft.com/office/drawing/2014/main" id="{E728BD81-712F-46C7-E426-AA58FE7D4073}"/>
              </a:ext>
            </a:extLst>
          </xdr:cNvPr>
          <xdr:cNvSpPr>
            <a:spLocks noChangeShapeType="1"/>
          </xdr:cNvSpPr>
        </xdr:nvSpPr>
        <xdr:spPr bwMode="auto">
          <a:xfrm>
            <a:off x="165" y="187"/>
            <a:ext cx="1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06">
            <a:extLst>
              <a:ext uri="{FF2B5EF4-FFF2-40B4-BE49-F238E27FC236}">
                <a16:creationId xmlns:a16="http://schemas.microsoft.com/office/drawing/2014/main" id="{C387478B-DB55-DB1A-E85D-51724AB91267}"/>
              </a:ext>
            </a:extLst>
          </xdr:cNvPr>
          <xdr:cNvSpPr>
            <a:spLocks noChangeShapeType="1"/>
          </xdr:cNvSpPr>
        </xdr:nvSpPr>
        <xdr:spPr bwMode="auto">
          <a:xfrm>
            <a:off x="165" y="194"/>
            <a:ext cx="1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57150</xdr:colOff>
      <xdr:row>25</xdr:row>
      <xdr:rowOff>104775</xdr:rowOff>
    </xdr:from>
    <xdr:to>
      <xdr:col>9</xdr:col>
      <xdr:colOff>152400</xdr:colOff>
      <xdr:row>25</xdr:row>
      <xdr:rowOff>104775</xdr:rowOff>
    </xdr:to>
    <xdr:sp macro="" textlink="">
      <xdr:nvSpPr>
        <xdr:cNvPr id="24" name="Line 468">
          <a:extLst>
            <a:ext uri="{FF2B5EF4-FFF2-40B4-BE49-F238E27FC236}">
              <a16:creationId xmlns:a16="http://schemas.microsoft.com/office/drawing/2014/main" id="{17B6831D-07E3-4245-B2C1-76EC58F0A0E2}"/>
            </a:ext>
          </a:extLst>
        </xdr:cNvPr>
        <xdr:cNvSpPr>
          <a:spLocks noChangeShapeType="1"/>
        </xdr:cNvSpPr>
      </xdr:nvSpPr>
      <xdr:spPr bwMode="auto">
        <a:xfrm>
          <a:off x="1323975" y="4391025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10</xdr:row>
      <xdr:rowOff>0</xdr:rowOff>
    </xdr:from>
    <xdr:to>
      <xdr:col>49</xdr:col>
      <xdr:colOff>171450</xdr:colOff>
      <xdr:row>10</xdr:row>
      <xdr:rowOff>0</xdr:rowOff>
    </xdr:to>
    <xdr:sp macro="" textlink="">
      <xdr:nvSpPr>
        <xdr:cNvPr id="25" name="Line 542">
          <a:extLst>
            <a:ext uri="{FF2B5EF4-FFF2-40B4-BE49-F238E27FC236}">
              <a16:creationId xmlns:a16="http://schemas.microsoft.com/office/drawing/2014/main" id="{AF70EF29-C79B-45F3-B080-8DE593F67E24}"/>
            </a:ext>
          </a:extLst>
        </xdr:cNvPr>
        <xdr:cNvSpPr>
          <a:spLocks noChangeShapeType="1"/>
        </xdr:cNvSpPr>
      </xdr:nvSpPr>
      <xdr:spPr bwMode="auto">
        <a:xfrm>
          <a:off x="1990725" y="17145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26" name="Line 544">
          <a:extLst>
            <a:ext uri="{FF2B5EF4-FFF2-40B4-BE49-F238E27FC236}">
              <a16:creationId xmlns:a16="http://schemas.microsoft.com/office/drawing/2014/main" id="{E8199A51-7FA4-4944-A29B-1397D9EA3BDD}"/>
            </a:ext>
          </a:extLst>
        </xdr:cNvPr>
        <xdr:cNvSpPr>
          <a:spLocks noChangeShapeType="1"/>
        </xdr:cNvSpPr>
      </xdr:nvSpPr>
      <xdr:spPr bwMode="auto">
        <a:xfrm>
          <a:off x="1990725" y="10287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49</xdr:col>
      <xdr:colOff>180975</xdr:colOff>
      <xdr:row>7</xdr:row>
      <xdr:rowOff>0</xdr:rowOff>
    </xdr:to>
    <xdr:sp macro="" textlink="">
      <xdr:nvSpPr>
        <xdr:cNvPr id="27" name="Line 545">
          <a:extLst>
            <a:ext uri="{FF2B5EF4-FFF2-40B4-BE49-F238E27FC236}">
              <a16:creationId xmlns:a16="http://schemas.microsoft.com/office/drawing/2014/main" id="{0A4980F3-51C8-4DCF-8C66-F0A37FBE8592}"/>
            </a:ext>
          </a:extLst>
        </xdr:cNvPr>
        <xdr:cNvSpPr>
          <a:spLocks noChangeShapeType="1"/>
        </xdr:cNvSpPr>
      </xdr:nvSpPr>
      <xdr:spPr bwMode="auto">
        <a:xfrm>
          <a:off x="1990725" y="12001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49</xdr:col>
      <xdr:colOff>180975</xdr:colOff>
      <xdr:row>8</xdr:row>
      <xdr:rowOff>0</xdr:rowOff>
    </xdr:to>
    <xdr:sp macro="" textlink="">
      <xdr:nvSpPr>
        <xdr:cNvPr id="28" name="Line 546">
          <a:extLst>
            <a:ext uri="{FF2B5EF4-FFF2-40B4-BE49-F238E27FC236}">
              <a16:creationId xmlns:a16="http://schemas.microsoft.com/office/drawing/2014/main" id="{D27CAF90-4965-4483-9D8A-4AB7D74C3001}"/>
            </a:ext>
          </a:extLst>
        </xdr:cNvPr>
        <xdr:cNvSpPr>
          <a:spLocks noChangeShapeType="1"/>
        </xdr:cNvSpPr>
      </xdr:nvSpPr>
      <xdr:spPr bwMode="auto">
        <a:xfrm>
          <a:off x="1990725" y="13716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49</xdr:col>
      <xdr:colOff>180975</xdr:colOff>
      <xdr:row>9</xdr:row>
      <xdr:rowOff>0</xdr:rowOff>
    </xdr:to>
    <xdr:sp macro="" textlink="">
      <xdr:nvSpPr>
        <xdr:cNvPr id="29" name="Line 547">
          <a:extLst>
            <a:ext uri="{FF2B5EF4-FFF2-40B4-BE49-F238E27FC236}">
              <a16:creationId xmlns:a16="http://schemas.microsoft.com/office/drawing/2014/main" id="{60616776-166E-41E1-A78F-BCED384BE793}"/>
            </a:ext>
          </a:extLst>
        </xdr:cNvPr>
        <xdr:cNvSpPr>
          <a:spLocks noChangeShapeType="1"/>
        </xdr:cNvSpPr>
      </xdr:nvSpPr>
      <xdr:spPr bwMode="auto">
        <a:xfrm>
          <a:off x="1990725" y="15430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</xdr:row>
      <xdr:rowOff>0</xdr:rowOff>
    </xdr:from>
    <xdr:to>
      <xdr:col>49</xdr:col>
      <xdr:colOff>180975</xdr:colOff>
      <xdr:row>4</xdr:row>
      <xdr:rowOff>0</xdr:rowOff>
    </xdr:to>
    <xdr:sp macro="" textlink="">
      <xdr:nvSpPr>
        <xdr:cNvPr id="30" name="Line 548">
          <a:extLst>
            <a:ext uri="{FF2B5EF4-FFF2-40B4-BE49-F238E27FC236}">
              <a16:creationId xmlns:a16="http://schemas.microsoft.com/office/drawing/2014/main" id="{6FF1FD42-BC43-488B-BAD0-9628F63CF2FD}"/>
            </a:ext>
          </a:extLst>
        </xdr:cNvPr>
        <xdr:cNvSpPr>
          <a:spLocks noChangeShapeType="1"/>
        </xdr:cNvSpPr>
      </xdr:nvSpPr>
      <xdr:spPr bwMode="auto">
        <a:xfrm>
          <a:off x="1990725" y="6858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12</xdr:row>
      <xdr:rowOff>0</xdr:rowOff>
    </xdr:from>
    <xdr:to>
      <xdr:col>50</xdr:col>
      <xdr:colOff>9525</xdr:colOff>
      <xdr:row>12</xdr:row>
      <xdr:rowOff>0</xdr:rowOff>
    </xdr:to>
    <xdr:sp macro="" textlink="">
      <xdr:nvSpPr>
        <xdr:cNvPr id="31" name="Line 549">
          <a:extLst>
            <a:ext uri="{FF2B5EF4-FFF2-40B4-BE49-F238E27FC236}">
              <a16:creationId xmlns:a16="http://schemas.microsoft.com/office/drawing/2014/main" id="{A0AB805B-8875-45C8-81D7-87FE60CEB8CA}"/>
            </a:ext>
          </a:extLst>
        </xdr:cNvPr>
        <xdr:cNvSpPr>
          <a:spLocks noChangeShapeType="1"/>
        </xdr:cNvSpPr>
      </xdr:nvSpPr>
      <xdr:spPr bwMode="auto">
        <a:xfrm>
          <a:off x="1990725" y="2057400"/>
          <a:ext cx="706755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17</xdr:row>
      <xdr:rowOff>0</xdr:rowOff>
    </xdr:from>
    <xdr:to>
      <xdr:col>49</xdr:col>
      <xdr:colOff>180975</xdr:colOff>
      <xdr:row>17</xdr:row>
      <xdr:rowOff>0</xdr:rowOff>
    </xdr:to>
    <xdr:sp macro="" textlink="">
      <xdr:nvSpPr>
        <xdr:cNvPr id="32" name="Line 550">
          <a:extLst>
            <a:ext uri="{FF2B5EF4-FFF2-40B4-BE49-F238E27FC236}">
              <a16:creationId xmlns:a16="http://schemas.microsoft.com/office/drawing/2014/main" id="{94598C98-A140-4322-9265-6A9CD9E97ADC}"/>
            </a:ext>
          </a:extLst>
        </xdr:cNvPr>
        <xdr:cNvSpPr>
          <a:spLocks noChangeShapeType="1"/>
        </xdr:cNvSpPr>
      </xdr:nvSpPr>
      <xdr:spPr bwMode="auto">
        <a:xfrm>
          <a:off x="1990725" y="29146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13</xdr:row>
      <xdr:rowOff>0</xdr:rowOff>
    </xdr:from>
    <xdr:to>
      <xdr:col>49</xdr:col>
      <xdr:colOff>180975</xdr:colOff>
      <xdr:row>13</xdr:row>
      <xdr:rowOff>0</xdr:rowOff>
    </xdr:to>
    <xdr:sp macro="" textlink="">
      <xdr:nvSpPr>
        <xdr:cNvPr id="33" name="Line 551">
          <a:extLst>
            <a:ext uri="{FF2B5EF4-FFF2-40B4-BE49-F238E27FC236}">
              <a16:creationId xmlns:a16="http://schemas.microsoft.com/office/drawing/2014/main" id="{307EBF91-A651-4768-A3AA-6B874FEB165B}"/>
            </a:ext>
          </a:extLst>
        </xdr:cNvPr>
        <xdr:cNvSpPr>
          <a:spLocks noChangeShapeType="1"/>
        </xdr:cNvSpPr>
      </xdr:nvSpPr>
      <xdr:spPr bwMode="auto">
        <a:xfrm>
          <a:off x="1990725" y="22288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</xdr:row>
      <xdr:rowOff>0</xdr:rowOff>
    </xdr:from>
    <xdr:to>
      <xdr:col>49</xdr:col>
      <xdr:colOff>171450</xdr:colOff>
      <xdr:row>14</xdr:row>
      <xdr:rowOff>0</xdr:rowOff>
    </xdr:to>
    <xdr:sp macro="" textlink="">
      <xdr:nvSpPr>
        <xdr:cNvPr id="34" name="Line 552">
          <a:extLst>
            <a:ext uri="{FF2B5EF4-FFF2-40B4-BE49-F238E27FC236}">
              <a16:creationId xmlns:a16="http://schemas.microsoft.com/office/drawing/2014/main" id="{71C7C3D2-EC29-4A93-89B9-2AB9759661FA}"/>
            </a:ext>
          </a:extLst>
        </xdr:cNvPr>
        <xdr:cNvSpPr>
          <a:spLocks noChangeShapeType="1"/>
        </xdr:cNvSpPr>
      </xdr:nvSpPr>
      <xdr:spPr bwMode="auto">
        <a:xfrm>
          <a:off x="1990725" y="24003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50</xdr:col>
      <xdr:colOff>9525</xdr:colOff>
      <xdr:row>15</xdr:row>
      <xdr:rowOff>0</xdr:rowOff>
    </xdr:to>
    <xdr:sp macro="" textlink="">
      <xdr:nvSpPr>
        <xdr:cNvPr id="35" name="Line 553">
          <a:extLst>
            <a:ext uri="{FF2B5EF4-FFF2-40B4-BE49-F238E27FC236}">
              <a16:creationId xmlns:a16="http://schemas.microsoft.com/office/drawing/2014/main" id="{74F5A675-666C-4097-B106-8CBF810575D9}"/>
            </a:ext>
          </a:extLst>
        </xdr:cNvPr>
        <xdr:cNvSpPr>
          <a:spLocks noChangeShapeType="1"/>
        </xdr:cNvSpPr>
      </xdr:nvSpPr>
      <xdr:spPr bwMode="auto">
        <a:xfrm>
          <a:off x="1990725" y="2571750"/>
          <a:ext cx="706755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16</xdr:row>
      <xdr:rowOff>0</xdr:rowOff>
    </xdr:from>
    <xdr:to>
      <xdr:col>50</xdr:col>
      <xdr:colOff>9525</xdr:colOff>
      <xdr:row>16</xdr:row>
      <xdr:rowOff>0</xdr:rowOff>
    </xdr:to>
    <xdr:sp macro="" textlink="">
      <xdr:nvSpPr>
        <xdr:cNvPr id="36" name="Line 554">
          <a:extLst>
            <a:ext uri="{FF2B5EF4-FFF2-40B4-BE49-F238E27FC236}">
              <a16:creationId xmlns:a16="http://schemas.microsoft.com/office/drawing/2014/main" id="{21F51221-708F-4B75-9E24-B6EF25BE46F9}"/>
            </a:ext>
          </a:extLst>
        </xdr:cNvPr>
        <xdr:cNvSpPr>
          <a:spLocks noChangeShapeType="1"/>
        </xdr:cNvSpPr>
      </xdr:nvSpPr>
      <xdr:spPr bwMode="auto">
        <a:xfrm>
          <a:off x="1990725" y="2743200"/>
          <a:ext cx="706755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49</xdr:col>
      <xdr:colOff>171450</xdr:colOff>
      <xdr:row>11</xdr:row>
      <xdr:rowOff>0</xdr:rowOff>
    </xdr:to>
    <xdr:sp macro="" textlink="">
      <xdr:nvSpPr>
        <xdr:cNvPr id="37" name="Line 555">
          <a:extLst>
            <a:ext uri="{FF2B5EF4-FFF2-40B4-BE49-F238E27FC236}">
              <a16:creationId xmlns:a16="http://schemas.microsoft.com/office/drawing/2014/main" id="{EB1DD556-DE25-43D5-9B13-4C180F0371CA}"/>
            </a:ext>
          </a:extLst>
        </xdr:cNvPr>
        <xdr:cNvSpPr>
          <a:spLocks noChangeShapeType="1"/>
        </xdr:cNvSpPr>
      </xdr:nvSpPr>
      <xdr:spPr bwMode="auto">
        <a:xfrm>
          <a:off x="1990725" y="18859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49</xdr:col>
      <xdr:colOff>180975</xdr:colOff>
      <xdr:row>19</xdr:row>
      <xdr:rowOff>0</xdr:rowOff>
    </xdr:to>
    <xdr:sp macro="" textlink="">
      <xdr:nvSpPr>
        <xdr:cNvPr id="38" name="Line 556">
          <a:extLst>
            <a:ext uri="{FF2B5EF4-FFF2-40B4-BE49-F238E27FC236}">
              <a16:creationId xmlns:a16="http://schemas.microsoft.com/office/drawing/2014/main" id="{EEA65142-91A1-4751-9CDE-146454622B89}"/>
            </a:ext>
          </a:extLst>
        </xdr:cNvPr>
        <xdr:cNvSpPr>
          <a:spLocks noChangeShapeType="1"/>
        </xdr:cNvSpPr>
      </xdr:nvSpPr>
      <xdr:spPr bwMode="auto">
        <a:xfrm>
          <a:off x="1990725" y="32575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39" name="Line 557">
          <a:extLst>
            <a:ext uri="{FF2B5EF4-FFF2-40B4-BE49-F238E27FC236}">
              <a16:creationId xmlns:a16="http://schemas.microsoft.com/office/drawing/2014/main" id="{423AF1FD-5826-471A-BD36-22D72133E9E0}"/>
            </a:ext>
          </a:extLst>
        </xdr:cNvPr>
        <xdr:cNvSpPr>
          <a:spLocks noChangeShapeType="1"/>
        </xdr:cNvSpPr>
      </xdr:nvSpPr>
      <xdr:spPr bwMode="auto">
        <a:xfrm>
          <a:off x="2000250" y="41148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20</xdr:row>
      <xdr:rowOff>0</xdr:rowOff>
    </xdr:from>
    <xdr:to>
      <xdr:col>49</xdr:col>
      <xdr:colOff>180975</xdr:colOff>
      <xdr:row>20</xdr:row>
      <xdr:rowOff>0</xdr:rowOff>
    </xdr:to>
    <xdr:sp macro="" textlink="">
      <xdr:nvSpPr>
        <xdr:cNvPr id="40" name="Line 558">
          <a:extLst>
            <a:ext uri="{FF2B5EF4-FFF2-40B4-BE49-F238E27FC236}">
              <a16:creationId xmlns:a16="http://schemas.microsoft.com/office/drawing/2014/main" id="{82C19E4C-D783-410C-A84C-3D87B8420618}"/>
            </a:ext>
          </a:extLst>
        </xdr:cNvPr>
        <xdr:cNvSpPr>
          <a:spLocks noChangeShapeType="1"/>
        </xdr:cNvSpPr>
      </xdr:nvSpPr>
      <xdr:spPr bwMode="auto">
        <a:xfrm>
          <a:off x="1990725" y="34290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21</xdr:row>
      <xdr:rowOff>0</xdr:rowOff>
    </xdr:from>
    <xdr:to>
      <xdr:col>49</xdr:col>
      <xdr:colOff>180975</xdr:colOff>
      <xdr:row>21</xdr:row>
      <xdr:rowOff>0</xdr:rowOff>
    </xdr:to>
    <xdr:sp macro="" textlink="">
      <xdr:nvSpPr>
        <xdr:cNvPr id="41" name="Line 559">
          <a:extLst>
            <a:ext uri="{FF2B5EF4-FFF2-40B4-BE49-F238E27FC236}">
              <a16:creationId xmlns:a16="http://schemas.microsoft.com/office/drawing/2014/main" id="{33689D6D-7023-4A5F-847F-3CA75FC0758E}"/>
            </a:ext>
          </a:extLst>
        </xdr:cNvPr>
        <xdr:cNvSpPr>
          <a:spLocks noChangeShapeType="1"/>
        </xdr:cNvSpPr>
      </xdr:nvSpPr>
      <xdr:spPr bwMode="auto">
        <a:xfrm>
          <a:off x="1990725" y="36004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22</xdr:row>
      <xdr:rowOff>0</xdr:rowOff>
    </xdr:from>
    <xdr:to>
      <xdr:col>49</xdr:col>
      <xdr:colOff>180975</xdr:colOff>
      <xdr:row>22</xdr:row>
      <xdr:rowOff>0</xdr:rowOff>
    </xdr:to>
    <xdr:sp macro="" textlink="">
      <xdr:nvSpPr>
        <xdr:cNvPr id="42" name="Line 560">
          <a:extLst>
            <a:ext uri="{FF2B5EF4-FFF2-40B4-BE49-F238E27FC236}">
              <a16:creationId xmlns:a16="http://schemas.microsoft.com/office/drawing/2014/main" id="{36CCE266-7874-4FA1-8A9C-F5138FBE876E}"/>
            </a:ext>
          </a:extLst>
        </xdr:cNvPr>
        <xdr:cNvSpPr>
          <a:spLocks noChangeShapeType="1"/>
        </xdr:cNvSpPr>
      </xdr:nvSpPr>
      <xdr:spPr bwMode="auto">
        <a:xfrm>
          <a:off x="1990725" y="37719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23</xdr:row>
      <xdr:rowOff>0</xdr:rowOff>
    </xdr:from>
    <xdr:to>
      <xdr:col>50</xdr:col>
      <xdr:colOff>9525</xdr:colOff>
      <xdr:row>23</xdr:row>
      <xdr:rowOff>0</xdr:rowOff>
    </xdr:to>
    <xdr:sp macro="" textlink="">
      <xdr:nvSpPr>
        <xdr:cNvPr id="43" name="Line 561">
          <a:extLst>
            <a:ext uri="{FF2B5EF4-FFF2-40B4-BE49-F238E27FC236}">
              <a16:creationId xmlns:a16="http://schemas.microsoft.com/office/drawing/2014/main" id="{35141C11-D8C1-44C2-BB19-2D9BE2CD41E5}"/>
            </a:ext>
          </a:extLst>
        </xdr:cNvPr>
        <xdr:cNvSpPr>
          <a:spLocks noChangeShapeType="1"/>
        </xdr:cNvSpPr>
      </xdr:nvSpPr>
      <xdr:spPr bwMode="auto">
        <a:xfrm>
          <a:off x="1990725" y="3943350"/>
          <a:ext cx="706755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50</xdr:col>
      <xdr:colOff>9525</xdr:colOff>
      <xdr:row>18</xdr:row>
      <xdr:rowOff>0</xdr:rowOff>
    </xdr:to>
    <xdr:sp macro="" textlink="">
      <xdr:nvSpPr>
        <xdr:cNvPr id="44" name="Line 562">
          <a:extLst>
            <a:ext uri="{FF2B5EF4-FFF2-40B4-BE49-F238E27FC236}">
              <a16:creationId xmlns:a16="http://schemas.microsoft.com/office/drawing/2014/main" id="{83A65DCD-C957-4F5A-A40B-CABAE7218C25}"/>
            </a:ext>
          </a:extLst>
        </xdr:cNvPr>
        <xdr:cNvSpPr>
          <a:spLocks noChangeShapeType="1"/>
        </xdr:cNvSpPr>
      </xdr:nvSpPr>
      <xdr:spPr bwMode="auto">
        <a:xfrm>
          <a:off x="1990725" y="3086100"/>
          <a:ext cx="706755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26</xdr:row>
      <xdr:rowOff>0</xdr:rowOff>
    </xdr:from>
    <xdr:to>
      <xdr:col>50</xdr:col>
      <xdr:colOff>0</xdr:colOff>
      <xdr:row>26</xdr:row>
      <xdr:rowOff>0</xdr:rowOff>
    </xdr:to>
    <xdr:sp macro="" textlink="">
      <xdr:nvSpPr>
        <xdr:cNvPr id="45" name="Line 563">
          <a:extLst>
            <a:ext uri="{FF2B5EF4-FFF2-40B4-BE49-F238E27FC236}">
              <a16:creationId xmlns:a16="http://schemas.microsoft.com/office/drawing/2014/main" id="{E6906514-CCC5-49A7-B1A9-3B97B4DFBB08}"/>
            </a:ext>
          </a:extLst>
        </xdr:cNvPr>
        <xdr:cNvSpPr>
          <a:spLocks noChangeShapeType="1"/>
        </xdr:cNvSpPr>
      </xdr:nvSpPr>
      <xdr:spPr bwMode="auto">
        <a:xfrm>
          <a:off x="2000250" y="44577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31</xdr:row>
      <xdr:rowOff>0</xdr:rowOff>
    </xdr:from>
    <xdr:to>
      <xdr:col>50</xdr:col>
      <xdr:colOff>0</xdr:colOff>
      <xdr:row>31</xdr:row>
      <xdr:rowOff>0</xdr:rowOff>
    </xdr:to>
    <xdr:sp macro="" textlink="">
      <xdr:nvSpPr>
        <xdr:cNvPr id="46" name="Line 564">
          <a:extLst>
            <a:ext uri="{FF2B5EF4-FFF2-40B4-BE49-F238E27FC236}">
              <a16:creationId xmlns:a16="http://schemas.microsoft.com/office/drawing/2014/main" id="{72E6AC62-DD0D-4BE4-A5C7-28FE6559FDEA}"/>
            </a:ext>
          </a:extLst>
        </xdr:cNvPr>
        <xdr:cNvSpPr>
          <a:spLocks noChangeShapeType="1"/>
        </xdr:cNvSpPr>
      </xdr:nvSpPr>
      <xdr:spPr bwMode="auto">
        <a:xfrm>
          <a:off x="2000250" y="53149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27</xdr:row>
      <xdr:rowOff>0</xdr:rowOff>
    </xdr:from>
    <xdr:to>
      <xdr:col>50</xdr:col>
      <xdr:colOff>0</xdr:colOff>
      <xdr:row>27</xdr:row>
      <xdr:rowOff>0</xdr:rowOff>
    </xdr:to>
    <xdr:sp macro="" textlink="">
      <xdr:nvSpPr>
        <xdr:cNvPr id="47" name="Line 565">
          <a:extLst>
            <a:ext uri="{FF2B5EF4-FFF2-40B4-BE49-F238E27FC236}">
              <a16:creationId xmlns:a16="http://schemas.microsoft.com/office/drawing/2014/main" id="{13AB26D5-1604-4798-AA7C-EA48DC7D30C6}"/>
            </a:ext>
          </a:extLst>
        </xdr:cNvPr>
        <xdr:cNvSpPr>
          <a:spLocks noChangeShapeType="1"/>
        </xdr:cNvSpPr>
      </xdr:nvSpPr>
      <xdr:spPr bwMode="auto">
        <a:xfrm>
          <a:off x="2000250" y="46291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28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48" name="Line 566">
          <a:extLst>
            <a:ext uri="{FF2B5EF4-FFF2-40B4-BE49-F238E27FC236}">
              <a16:creationId xmlns:a16="http://schemas.microsoft.com/office/drawing/2014/main" id="{F56093B9-5304-4469-89E5-D0C12044D3F3}"/>
            </a:ext>
          </a:extLst>
        </xdr:cNvPr>
        <xdr:cNvSpPr>
          <a:spLocks noChangeShapeType="1"/>
        </xdr:cNvSpPr>
      </xdr:nvSpPr>
      <xdr:spPr bwMode="auto">
        <a:xfrm>
          <a:off x="2000250" y="48006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50</xdr:col>
      <xdr:colOff>0</xdr:colOff>
      <xdr:row>29</xdr:row>
      <xdr:rowOff>0</xdr:rowOff>
    </xdr:to>
    <xdr:sp macro="" textlink="">
      <xdr:nvSpPr>
        <xdr:cNvPr id="49" name="Line 567">
          <a:extLst>
            <a:ext uri="{FF2B5EF4-FFF2-40B4-BE49-F238E27FC236}">
              <a16:creationId xmlns:a16="http://schemas.microsoft.com/office/drawing/2014/main" id="{EA4CD8F0-CE7D-4ED4-8E58-1E8D66EC5CB9}"/>
            </a:ext>
          </a:extLst>
        </xdr:cNvPr>
        <xdr:cNvSpPr>
          <a:spLocks noChangeShapeType="1"/>
        </xdr:cNvSpPr>
      </xdr:nvSpPr>
      <xdr:spPr bwMode="auto">
        <a:xfrm>
          <a:off x="1990725" y="49720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30</xdr:row>
      <xdr:rowOff>0</xdr:rowOff>
    </xdr:from>
    <xdr:to>
      <xdr:col>50</xdr:col>
      <xdr:colOff>0</xdr:colOff>
      <xdr:row>30</xdr:row>
      <xdr:rowOff>0</xdr:rowOff>
    </xdr:to>
    <xdr:sp macro="" textlink="">
      <xdr:nvSpPr>
        <xdr:cNvPr id="50" name="Line 568">
          <a:extLst>
            <a:ext uri="{FF2B5EF4-FFF2-40B4-BE49-F238E27FC236}">
              <a16:creationId xmlns:a16="http://schemas.microsoft.com/office/drawing/2014/main" id="{940B52D3-D1A3-4297-8DAE-476A18EE5150}"/>
            </a:ext>
          </a:extLst>
        </xdr:cNvPr>
        <xdr:cNvSpPr>
          <a:spLocks noChangeShapeType="1"/>
        </xdr:cNvSpPr>
      </xdr:nvSpPr>
      <xdr:spPr bwMode="auto">
        <a:xfrm>
          <a:off x="1990725" y="51435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25</xdr:row>
      <xdr:rowOff>0</xdr:rowOff>
    </xdr:from>
    <xdr:to>
      <xdr:col>50</xdr:col>
      <xdr:colOff>0</xdr:colOff>
      <xdr:row>25</xdr:row>
      <xdr:rowOff>0</xdr:rowOff>
    </xdr:to>
    <xdr:sp macro="" textlink="">
      <xdr:nvSpPr>
        <xdr:cNvPr id="51" name="Line 569">
          <a:extLst>
            <a:ext uri="{FF2B5EF4-FFF2-40B4-BE49-F238E27FC236}">
              <a16:creationId xmlns:a16="http://schemas.microsoft.com/office/drawing/2014/main" id="{52C7034E-6B5B-46A3-A27F-ADC1DF5A4046}"/>
            </a:ext>
          </a:extLst>
        </xdr:cNvPr>
        <xdr:cNvSpPr>
          <a:spLocks noChangeShapeType="1"/>
        </xdr:cNvSpPr>
      </xdr:nvSpPr>
      <xdr:spPr bwMode="auto">
        <a:xfrm>
          <a:off x="2000250" y="42862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32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52" name="Line 570">
          <a:extLst>
            <a:ext uri="{FF2B5EF4-FFF2-40B4-BE49-F238E27FC236}">
              <a16:creationId xmlns:a16="http://schemas.microsoft.com/office/drawing/2014/main" id="{0AB4994F-516C-4A48-B1E2-26780FCF618E}"/>
            </a:ext>
          </a:extLst>
        </xdr:cNvPr>
        <xdr:cNvSpPr>
          <a:spLocks noChangeShapeType="1"/>
        </xdr:cNvSpPr>
      </xdr:nvSpPr>
      <xdr:spPr bwMode="auto">
        <a:xfrm>
          <a:off x="1990725" y="54864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37</xdr:row>
      <xdr:rowOff>0</xdr:rowOff>
    </xdr:from>
    <xdr:to>
      <xdr:col>50</xdr:col>
      <xdr:colOff>0</xdr:colOff>
      <xdr:row>37</xdr:row>
      <xdr:rowOff>0</xdr:rowOff>
    </xdr:to>
    <xdr:sp macro="" textlink="">
      <xdr:nvSpPr>
        <xdr:cNvPr id="53" name="Line 571">
          <a:extLst>
            <a:ext uri="{FF2B5EF4-FFF2-40B4-BE49-F238E27FC236}">
              <a16:creationId xmlns:a16="http://schemas.microsoft.com/office/drawing/2014/main" id="{BBBE1D57-9879-4551-9302-BE3559CBB588}"/>
            </a:ext>
          </a:extLst>
        </xdr:cNvPr>
        <xdr:cNvSpPr>
          <a:spLocks noChangeShapeType="1"/>
        </xdr:cNvSpPr>
      </xdr:nvSpPr>
      <xdr:spPr bwMode="auto">
        <a:xfrm>
          <a:off x="2000250" y="63436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33</xdr:row>
      <xdr:rowOff>0</xdr:rowOff>
    </xdr:from>
    <xdr:to>
      <xdr:col>50</xdr:col>
      <xdr:colOff>0</xdr:colOff>
      <xdr:row>33</xdr:row>
      <xdr:rowOff>0</xdr:rowOff>
    </xdr:to>
    <xdr:sp macro="" textlink="">
      <xdr:nvSpPr>
        <xdr:cNvPr id="54" name="Line 572">
          <a:extLst>
            <a:ext uri="{FF2B5EF4-FFF2-40B4-BE49-F238E27FC236}">
              <a16:creationId xmlns:a16="http://schemas.microsoft.com/office/drawing/2014/main" id="{6B300006-E438-44EA-BCDE-87CDE5286927}"/>
            </a:ext>
          </a:extLst>
        </xdr:cNvPr>
        <xdr:cNvSpPr>
          <a:spLocks noChangeShapeType="1"/>
        </xdr:cNvSpPr>
      </xdr:nvSpPr>
      <xdr:spPr bwMode="auto">
        <a:xfrm>
          <a:off x="1990725" y="56578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34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55" name="Line 573">
          <a:extLst>
            <a:ext uri="{FF2B5EF4-FFF2-40B4-BE49-F238E27FC236}">
              <a16:creationId xmlns:a16="http://schemas.microsoft.com/office/drawing/2014/main" id="{514FB906-EDA0-4A67-B40E-633133BFC023}"/>
            </a:ext>
          </a:extLst>
        </xdr:cNvPr>
        <xdr:cNvSpPr>
          <a:spLocks noChangeShapeType="1"/>
        </xdr:cNvSpPr>
      </xdr:nvSpPr>
      <xdr:spPr bwMode="auto">
        <a:xfrm>
          <a:off x="2000250" y="58293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35</xdr:row>
      <xdr:rowOff>0</xdr:rowOff>
    </xdr:from>
    <xdr:to>
      <xdr:col>50</xdr:col>
      <xdr:colOff>0</xdr:colOff>
      <xdr:row>35</xdr:row>
      <xdr:rowOff>0</xdr:rowOff>
    </xdr:to>
    <xdr:sp macro="" textlink="">
      <xdr:nvSpPr>
        <xdr:cNvPr id="56" name="Line 574">
          <a:extLst>
            <a:ext uri="{FF2B5EF4-FFF2-40B4-BE49-F238E27FC236}">
              <a16:creationId xmlns:a16="http://schemas.microsoft.com/office/drawing/2014/main" id="{665946D7-37B7-430E-A472-B45D65977EC8}"/>
            </a:ext>
          </a:extLst>
        </xdr:cNvPr>
        <xdr:cNvSpPr>
          <a:spLocks noChangeShapeType="1"/>
        </xdr:cNvSpPr>
      </xdr:nvSpPr>
      <xdr:spPr bwMode="auto">
        <a:xfrm>
          <a:off x="2000250" y="60007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36</xdr:row>
      <xdr:rowOff>0</xdr:rowOff>
    </xdr:from>
    <xdr:to>
      <xdr:col>50</xdr:col>
      <xdr:colOff>0</xdr:colOff>
      <xdr:row>36</xdr:row>
      <xdr:rowOff>0</xdr:rowOff>
    </xdr:to>
    <xdr:sp macro="" textlink="">
      <xdr:nvSpPr>
        <xdr:cNvPr id="57" name="Line 575">
          <a:extLst>
            <a:ext uri="{FF2B5EF4-FFF2-40B4-BE49-F238E27FC236}">
              <a16:creationId xmlns:a16="http://schemas.microsoft.com/office/drawing/2014/main" id="{504617AF-8543-4E4E-87A5-87025BCA63CE}"/>
            </a:ext>
          </a:extLst>
        </xdr:cNvPr>
        <xdr:cNvSpPr>
          <a:spLocks noChangeShapeType="1"/>
        </xdr:cNvSpPr>
      </xdr:nvSpPr>
      <xdr:spPr bwMode="auto">
        <a:xfrm>
          <a:off x="1990725" y="61722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58" name="Line 576">
          <a:extLst>
            <a:ext uri="{FF2B5EF4-FFF2-40B4-BE49-F238E27FC236}">
              <a16:creationId xmlns:a16="http://schemas.microsoft.com/office/drawing/2014/main" id="{C0C18387-490F-4299-A50C-2EF6DE71A439}"/>
            </a:ext>
          </a:extLst>
        </xdr:cNvPr>
        <xdr:cNvSpPr>
          <a:spLocks noChangeShapeType="1"/>
        </xdr:cNvSpPr>
      </xdr:nvSpPr>
      <xdr:spPr bwMode="auto">
        <a:xfrm>
          <a:off x="1990725" y="65151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54</xdr:row>
      <xdr:rowOff>190500</xdr:rowOff>
    </xdr:to>
    <xdr:sp macro="" textlink="">
      <xdr:nvSpPr>
        <xdr:cNvPr id="59" name="Line 577">
          <a:extLst>
            <a:ext uri="{FF2B5EF4-FFF2-40B4-BE49-F238E27FC236}">
              <a16:creationId xmlns:a16="http://schemas.microsoft.com/office/drawing/2014/main" id="{0F07D23B-04D8-45D0-A1C2-601BE2AB2D54}"/>
            </a:ext>
          </a:extLst>
        </xdr:cNvPr>
        <xdr:cNvSpPr>
          <a:spLocks noChangeShapeType="1"/>
        </xdr:cNvSpPr>
      </xdr:nvSpPr>
      <xdr:spPr bwMode="auto">
        <a:xfrm flipV="1">
          <a:off x="361950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2</xdr:row>
      <xdr:rowOff>0</xdr:rowOff>
    </xdr:from>
    <xdr:to>
      <xdr:col>21</xdr:col>
      <xdr:colOff>0</xdr:colOff>
      <xdr:row>54</xdr:row>
      <xdr:rowOff>190500</xdr:rowOff>
    </xdr:to>
    <xdr:sp macro="" textlink="">
      <xdr:nvSpPr>
        <xdr:cNvPr id="60" name="Line 578">
          <a:extLst>
            <a:ext uri="{FF2B5EF4-FFF2-40B4-BE49-F238E27FC236}">
              <a16:creationId xmlns:a16="http://schemas.microsoft.com/office/drawing/2014/main" id="{129C3EB5-607F-484D-8645-7EE209D25500}"/>
            </a:ext>
          </a:extLst>
        </xdr:cNvPr>
        <xdr:cNvSpPr>
          <a:spLocks noChangeShapeType="1"/>
        </xdr:cNvSpPr>
      </xdr:nvSpPr>
      <xdr:spPr bwMode="auto">
        <a:xfrm flipV="1">
          <a:off x="380047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0</xdr:colOff>
      <xdr:row>54</xdr:row>
      <xdr:rowOff>190500</xdr:rowOff>
    </xdr:to>
    <xdr:sp macro="" textlink="">
      <xdr:nvSpPr>
        <xdr:cNvPr id="61" name="Line 579">
          <a:extLst>
            <a:ext uri="{FF2B5EF4-FFF2-40B4-BE49-F238E27FC236}">
              <a16:creationId xmlns:a16="http://schemas.microsoft.com/office/drawing/2014/main" id="{94D0135F-5717-41C1-A2FD-D5F463C9C25D}"/>
            </a:ext>
          </a:extLst>
        </xdr:cNvPr>
        <xdr:cNvSpPr>
          <a:spLocks noChangeShapeType="1"/>
        </xdr:cNvSpPr>
      </xdr:nvSpPr>
      <xdr:spPr bwMode="auto">
        <a:xfrm flipV="1">
          <a:off x="398145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54</xdr:row>
      <xdr:rowOff>190500</xdr:rowOff>
    </xdr:to>
    <xdr:sp macro="" textlink="">
      <xdr:nvSpPr>
        <xdr:cNvPr id="62" name="Line 580">
          <a:extLst>
            <a:ext uri="{FF2B5EF4-FFF2-40B4-BE49-F238E27FC236}">
              <a16:creationId xmlns:a16="http://schemas.microsoft.com/office/drawing/2014/main" id="{A2F43E87-080D-421B-BA97-828719E0494C}"/>
            </a:ext>
          </a:extLst>
        </xdr:cNvPr>
        <xdr:cNvSpPr>
          <a:spLocks noChangeShapeType="1"/>
        </xdr:cNvSpPr>
      </xdr:nvSpPr>
      <xdr:spPr bwMode="auto">
        <a:xfrm flipV="1">
          <a:off x="416242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0</xdr:colOff>
      <xdr:row>54</xdr:row>
      <xdr:rowOff>190500</xdr:rowOff>
    </xdr:to>
    <xdr:sp macro="" textlink="">
      <xdr:nvSpPr>
        <xdr:cNvPr id="63" name="Line 581">
          <a:extLst>
            <a:ext uri="{FF2B5EF4-FFF2-40B4-BE49-F238E27FC236}">
              <a16:creationId xmlns:a16="http://schemas.microsoft.com/office/drawing/2014/main" id="{11420E56-B80D-49EE-8ACC-F31ED50F1364}"/>
            </a:ext>
          </a:extLst>
        </xdr:cNvPr>
        <xdr:cNvSpPr>
          <a:spLocks noChangeShapeType="1"/>
        </xdr:cNvSpPr>
      </xdr:nvSpPr>
      <xdr:spPr bwMode="auto">
        <a:xfrm flipV="1">
          <a:off x="434340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2</xdr:row>
      <xdr:rowOff>0</xdr:rowOff>
    </xdr:from>
    <xdr:to>
      <xdr:col>25</xdr:col>
      <xdr:colOff>0</xdr:colOff>
      <xdr:row>54</xdr:row>
      <xdr:rowOff>190500</xdr:rowOff>
    </xdr:to>
    <xdr:sp macro="" textlink="">
      <xdr:nvSpPr>
        <xdr:cNvPr id="64" name="Line 582">
          <a:extLst>
            <a:ext uri="{FF2B5EF4-FFF2-40B4-BE49-F238E27FC236}">
              <a16:creationId xmlns:a16="http://schemas.microsoft.com/office/drawing/2014/main" id="{44A459D9-CADE-4916-9806-986662824AEA}"/>
            </a:ext>
          </a:extLst>
        </xdr:cNvPr>
        <xdr:cNvSpPr>
          <a:spLocks noChangeShapeType="1"/>
        </xdr:cNvSpPr>
      </xdr:nvSpPr>
      <xdr:spPr bwMode="auto">
        <a:xfrm flipV="1">
          <a:off x="452437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2</xdr:row>
      <xdr:rowOff>0</xdr:rowOff>
    </xdr:from>
    <xdr:to>
      <xdr:col>26</xdr:col>
      <xdr:colOff>0</xdr:colOff>
      <xdr:row>54</xdr:row>
      <xdr:rowOff>190500</xdr:rowOff>
    </xdr:to>
    <xdr:sp macro="" textlink="">
      <xdr:nvSpPr>
        <xdr:cNvPr id="65" name="Line 583">
          <a:extLst>
            <a:ext uri="{FF2B5EF4-FFF2-40B4-BE49-F238E27FC236}">
              <a16:creationId xmlns:a16="http://schemas.microsoft.com/office/drawing/2014/main" id="{6DA0DA5D-CF96-4ED7-9E26-30A3EB60A077}"/>
            </a:ext>
          </a:extLst>
        </xdr:cNvPr>
        <xdr:cNvSpPr>
          <a:spLocks noChangeShapeType="1"/>
        </xdr:cNvSpPr>
      </xdr:nvSpPr>
      <xdr:spPr bwMode="auto">
        <a:xfrm flipV="1">
          <a:off x="470535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</xdr:row>
      <xdr:rowOff>161925</xdr:rowOff>
    </xdr:from>
    <xdr:to>
      <xdr:col>27</xdr:col>
      <xdr:colOff>0</xdr:colOff>
      <xdr:row>54</xdr:row>
      <xdr:rowOff>180975</xdr:rowOff>
    </xdr:to>
    <xdr:sp macro="" textlink="">
      <xdr:nvSpPr>
        <xdr:cNvPr id="66" name="Line 584">
          <a:extLst>
            <a:ext uri="{FF2B5EF4-FFF2-40B4-BE49-F238E27FC236}">
              <a16:creationId xmlns:a16="http://schemas.microsoft.com/office/drawing/2014/main" id="{1709F4B9-FAFF-4F13-B069-4DA30D09F9E2}"/>
            </a:ext>
          </a:extLst>
        </xdr:cNvPr>
        <xdr:cNvSpPr>
          <a:spLocks noChangeShapeType="1"/>
        </xdr:cNvSpPr>
      </xdr:nvSpPr>
      <xdr:spPr bwMode="auto">
        <a:xfrm flipV="1">
          <a:off x="4886325" y="333375"/>
          <a:ext cx="0" cy="90963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2</xdr:row>
      <xdr:rowOff>9525</xdr:rowOff>
    </xdr:from>
    <xdr:to>
      <xdr:col>28</xdr:col>
      <xdr:colOff>0</xdr:colOff>
      <xdr:row>55</xdr:row>
      <xdr:rowOff>0</xdr:rowOff>
    </xdr:to>
    <xdr:sp macro="" textlink="">
      <xdr:nvSpPr>
        <xdr:cNvPr id="67" name="Line 585">
          <a:extLst>
            <a:ext uri="{FF2B5EF4-FFF2-40B4-BE49-F238E27FC236}">
              <a16:creationId xmlns:a16="http://schemas.microsoft.com/office/drawing/2014/main" id="{A17668D8-A7BB-45E4-9EA2-956211321A2F}"/>
            </a:ext>
          </a:extLst>
        </xdr:cNvPr>
        <xdr:cNvSpPr>
          <a:spLocks noChangeShapeType="1"/>
        </xdr:cNvSpPr>
      </xdr:nvSpPr>
      <xdr:spPr bwMode="auto">
        <a:xfrm flipV="1">
          <a:off x="506730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</xdr:row>
      <xdr:rowOff>9525</xdr:rowOff>
    </xdr:from>
    <xdr:to>
      <xdr:col>29</xdr:col>
      <xdr:colOff>0</xdr:colOff>
      <xdr:row>55</xdr:row>
      <xdr:rowOff>0</xdr:rowOff>
    </xdr:to>
    <xdr:sp macro="" textlink="">
      <xdr:nvSpPr>
        <xdr:cNvPr id="68" name="Line 586">
          <a:extLst>
            <a:ext uri="{FF2B5EF4-FFF2-40B4-BE49-F238E27FC236}">
              <a16:creationId xmlns:a16="http://schemas.microsoft.com/office/drawing/2014/main" id="{ADA8D604-2363-443D-B083-9CBB429C8E81}"/>
            </a:ext>
          </a:extLst>
        </xdr:cNvPr>
        <xdr:cNvSpPr>
          <a:spLocks noChangeShapeType="1"/>
        </xdr:cNvSpPr>
      </xdr:nvSpPr>
      <xdr:spPr bwMode="auto">
        <a:xfrm flipV="1">
          <a:off x="524827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</xdr:row>
      <xdr:rowOff>9525</xdr:rowOff>
    </xdr:from>
    <xdr:to>
      <xdr:col>30</xdr:col>
      <xdr:colOff>0</xdr:colOff>
      <xdr:row>55</xdr:row>
      <xdr:rowOff>0</xdr:rowOff>
    </xdr:to>
    <xdr:sp macro="" textlink="">
      <xdr:nvSpPr>
        <xdr:cNvPr id="69" name="Line 587">
          <a:extLst>
            <a:ext uri="{FF2B5EF4-FFF2-40B4-BE49-F238E27FC236}">
              <a16:creationId xmlns:a16="http://schemas.microsoft.com/office/drawing/2014/main" id="{3E25C119-2D74-449A-97A5-166C600C9ED8}"/>
            </a:ext>
          </a:extLst>
        </xdr:cNvPr>
        <xdr:cNvSpPr>
          <a:spLocks noChangeShapeType="1"/>
        </xdr:cNvSpPr>
      </xdr:nvSpPr>
      <xdr:spPr bwMode="auto">
        <a:xfrm flipV="1">
          <a:off x="542925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</xdr:row>
      <xdr:rowOff>9525</xdr:rowOff>
    </xdr:from>
    <xdr:to>
      <xdr:col>31</xdr:col>
      <xdr:colOff>0</xdr:colOff>
      <xdr:row>55</xdr:row>
      <xdr:rowOff>0</xdr:rowOff>
    </xdr:to>
    <xdr:sp macro="" textlink="">
      <xdr:nvSpPr>
        <xdr:cNvPr id="70" name="Line 588">
          <a:extLst>
            <a:ext uri="{FF2B5EF4-FFF2-40B4-BE49-F238E27FC236}">
              <a16:creationId xmlns:a16="http://schemas.microsoft.com/office/drawing/2014/main" id="{E0679D62-D6F4-41E5-A6E1-4EE87EE581F3}"/>
            </a:ext>
          </a:extLst>
        </xdr:cNvPr>
        <xdr:cNvSpPr>
          <a:spLocks noChangeShapeType="1"/>
        </xdr:cNvSpPr>
      </xdr:nvSpPr>
      <xdr:spPr bwMode="auto">
        <a:xfrm flipV="1">
          <a:off x="561022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</xdr:row>
      <xdr:rowOff>9525</xdr:rowOff>
    </xdr:from>
    <xdr:to>
      <xdr:col>32</xdr:col>
      <xdr:colOff>0</xdr:colOff>
      <xdr:row>55</xdr:row>
      <xdr:rowOff>0</xdr:rowOff>
    </xdr:to>
    <xdr:sp macro="" textlink="">
      <xdr:nvSpPr>
        <xdr:cNvPr id="71" name="Line 589">
          <a:extLst>
            <a:ext uri="{FF2B5EF4-FFF2-40B4-BE49-F238E27FC236}">
              <a16:creationId xmlns:a16="http://schemas.microsoft.com/office/drawing/2014/main" id="{028038BB-DCA4-429A-82D9-76C55FF95E55}"/>
            </a:ext>
          </a:extLst>
        </xdr:cNvPr>
        <xdr:cNvSpPr>
          <a:spLocks noChangeShapeType="1"/>
        </xdr:cNvSpPr>
      </xdr:nvSpPr>
      <xdr:spPr bwMode="auto">
        <a:xfrm flipV="1">
          <a:off x="579120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</xdr:row>
      <xdr:rowOff>9525</xdr:rowOff>
    </xdr:from>
    <xdr:to>
      <xdr:col>33</xdr:col>
      <xdr:colOff>0</xdr:colOff>
      <xdr:row>55</xdr:row>
      <xdr:rowOff>0</xdr:rowOff>
    </xdr:to>
    <xdr:sp macro="" textlink="">
      <xdr:nvSpPr>
        <xdr:cNvPr id="72" name="Line 590">
          <a:extLst>
            <a:ext uri="{FF2B5EF4-FFF2-40B4-BE49-F238E27FC236}">
              <a16:creationId xmlns:a16="http://schemas.microsoft.com/office/drawing/2014/main" id="{5AFD23EA-031C-489C-AE36-48A6C89B1D4A}"/>
            </a:ext>
          </a:extLst>
        </xdr:cNvPr>
        <xdr:cNvSpPr>
          <a:spLocks noChangeShapeType="1"/>
        </xdr:cNvSpPr>
      </xdr:nvSpPr>
      <xdr:spPr bwMode="auto">
        <a:xfrm flipV="1">
          <a:off x="597217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2</xdr:row>
      <xdr:rowOff>9525</xdr:rowOff>
    </xdr:from>
    <xdr:to>
      <xdr:col>34</xdr:col>
      <xdr:colOff>0</xdr:colOff>
      <xdr:row>55</xdr:row>
      <xdr:rowOff>0</xdr:rowOff>
    </xdr:to>
    <xdr:sp macro="" textlink="">
      <xdr:nvSpPr>
        <xdr:cNvPr id="73" name="Line 591">
          <a:extLst>
            <a:ext uri="{FF2B5EF4-FFF2-40B4-BE49-F238E27FC236}">
              <a16:creationId xmlns:a16="http://schemas.microsoft.com/office/drawing/2014/main" id="{358FD570-EB17-4A4D-8A08-1A12D124A6F7}"/>
            </a:ext>
          </a:extLst>
        </xdr:cNvPr>
        <xdr:cNvSpPr>
          <a:spLocks noChangeShapeType="1"/>
        </xdr:cNvSpPr>
      </xdr:nvSpPr>
      <xdr:spPr bwMode="auto">
        <a:xfrm flipV="1">
          <a:off x="615315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</xdr:row>
      <xdr:rowOff>9525</xdr:rowOff>
    </xdr:from>
    <xdr:to>
      <xdr:col>35</xdr:col>
      <xdr:colOff>0</xdr:colOff>
      <xdr:row>55</xdr:row>
      <xdr:rowOff>0</xdr:rowOff>
    </xdr:to>
    <xdr:sp macro="" textlink="">
      <xdr:nvSpPr>
        <xdr:cNvPr id="74" name="Line 592">
          <a:extLst>
            <a:ext uri="{FF2B5EF4-FFF2-40B4-BE49-F238E27FC236}">
              <a16:creationId xmlns:a16="http://schemas.microsoft.com/office/drawing/2014/main" id="{12DE856B-9988-4A10-833F-9B9C56FBA757}"/>
            </a:ext>
          </a:extLst>
        </xdr:cNvPr>
        <xdr:cNvSpPr>
          <a:spLocks noChangeShapeType="1"/>
        </xdr:cNvSpPr>
      </xdr:nvSpPr>
      <xdr:spPr bwMode="auto">
        <a:xfrm flipV="1">
          <a:off x="633412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2</xdr:row>
      <xdr:rowOff>9525</xdr:rowOff>
    </xdr:from>
    <xdr:to>
      <xdr:col>43</xdr:col>
      <xdr:colOff>0</xdr:colOff>
      <xdr:row>55</xdr:row>
      <xdr:rowOff>0</xdr:rowOff>
    </xdr:to>
    <xdr:sp macro="" textlink="">
      <xdr:nvSpPr>
        <xdr:cNvPr id="75" name="Line 596">
          <a:extLst>
            <a:ext uri="{FF2B5EF4-FFF2-40B4-BE49-F238E27FC236}">
              <a16:creationId xmlns:a16="http://schemas.microsoft.com/office/drawing/2014/main" id="{D4522695-F880-450E-AC01-C3E4444B3AE5}"/>
            </a:ext>
          </a:extLst>
        </xdr:cNvPr>
        <xdr:cNvSpPr>
          <a:spLocks noChangeShapeType="1"/>
        </xdr:cNvSpPr>
      </xdr:nvSpPr>
      <xdr:spPr bwMode="auto">
        <a:xfrm flipV="1">
          <a:off x="778192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</xdr:row>
      <xdr:rowOff>9525</xdr:rowOff>
    </xdr:from>
    <xdr:to>
      <xdr:col>44</xdr:col>
      <xdr:colOff>0</xdr:colOff>
      <xdr:row>55</xdr:row>
      <xdr:rowOff>0</xdr:rowOff>
    </xdr:to>
    <xdr:sp macro="" textlink="">
      <xdr:nvSpPr>
        <xdr:cNvPr id="76" name="Line 597">
          <a:extLst>
            <a:ext uri="{FF2B5EF4-FFF2-40B4-BE49-F238E27FC236}">
              <a16:creationId xmlns:a16="http://schemas.microsoft.com/office/drawing/2014/main" id="{863C3F53-68BC-497D-80FE-CF22370E1F69}"/>
            </a:ext>
          </a:extLst>
        </xdr:cNvPr>
        <xdr:cNvSpPr>
          <a:spLocks noChangeShapeType="1"/>
        </xdr:cNvSpPr>
      </xdr:nvSpPr>
      <xdr:spPr bwMode="auto">
        <a:xfrm flipV="1">
          <a:off x="796290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2</xdr:row>
      <xdr:rowOff>9525</xdr:rowOff>
    </xdr:from>
    <xdr:to>
      <xdr:col>45</xdr:col>
      <xdr:colOff>0</xdr:colOff>
      <xdr:row>55</xdr:row>
      <xdr:rowOff>0</xdr:rowOff>
    </xdr:to>
    <xdr:sp macro="" textlink="">
      <xdr:nvSpPr>
        <xdr:cNvPr id="77" name="Line 598">
          <a:extLst>
            <a:ext uri="{FF2B5EF4-FFF2-40B4-BE49-F238E27FC236}">
              <a16:creationId xmlns:a16="http://schemas.microsoft.com/office/drawing/2014/main" id="{7D807578-CEDF-40B0-8866-A98ED84F4BDF}"/>
            </a:ext>
          </a:extLst>
        </xdr:cNvPr>
        <xdr:cNvSpPr>
          <a:spLocks noChangeShapeType="1"/>
        </xdr:cNvSpPr>
      </xdr:nvSpPr>
      <xdr:spPr bwMode="auto">
        <a:xfrm flipV="1">
          <a:off x="814387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2</xdr:row>
      <xdr:rowOff>9525</xdr:rowOff>
    </xdr:from>
    <xdr:to>
      <xdr:col>46</xdr:col>
      <xdr:colOff>0</xdr:colOff>
      <xdr:row>55</xdr:row>
      <xdr:rowOff>0</xdr:rowOff>
    </xdr:to>
    <xdr:sp macro="" textlink="">
      <xdr:nvSpPr>
        <xdr:cNvPr id="78" name="Line 599">
          <a:extLst>
            <a:ext uri="{FF2B5EF4-FFF2-40B4-BE49-F238E27FC236}">
              <a16:creationId xmlns:a16="http://schemas.microsoft.com/office/drawing/2014/main" id="{18B0B73B-2932-459C-9535-36B0DCC7AEA6}"/>
            </a:ext>
          </a:extLst>
        </xdr:cNvPr>
        <xdr:cNvSpPr>
          <a:spLocks noChangeShapeType="1"/>
        </xdr:cNvSpPr>
      </xdr:nvSpPr>
      <xdr:spPr bwMode="auto">
        <a:xfrm flipV="1">
          <a:off x="832485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2</xdr:row>
      <xdr:rowOff>0</xdr:rowOff>
    </xdr:from>
    <xdr:to>
      <xdr:col>47</xdr:col>
      <xdr:colOff>0</xdr:colOff>
      <xdr:row>54</xdr:row>
      <xdr:rowOff>190500</xdr:rowOff>
    </xdr:to>
    <xdr:sp macro="" textlink="">
      <xdr:nvSpPr>
        <xdr:cNvPr id="79" name="Line 600">
          <a:extLst>
            <a:ext uri="{FF2B5EF4-FFF2-40B4-BE49-F238E27FC236}">
              <a16:creationId xmlns:a16="http://schemas.microsoft.com/office/drawing/2014/main" id="{3A977FC6-9026-4F42-AFBF-16FE866845F0}"/>
            </a:ext>
          </a:extLst>
        </xdr:cNvPr>
        <xdr:cNvSpPr>
          <a:spLocks noChangeShapeType="1"/>
        </xdr:cNvSpPr>
      </xdr:nvSpPr>
      <xdr:spPr bwMode="auto">
        <a:xfrm flipV="1">
          <a:off x="850582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2</xdr:row>
      <xdr:rowOff>9525</xdr:rowOff>
    </xdr:from>
    <xdr:to>
      <xdr:col>48</xdr:col>
      <xdr:colOff>0</xdr:colOff>
      <xdr:row>55</xdr:row>
      <xdr:rowOff>0</xdr:rowOff>
    </xdr:to>
    <xdr:sp macro="" textlink="">
      <xdr:nvSpPr>
        <xdr:cNvPr id="80" name="Line 601">
          <a:extLst>
            <a:ext uri="{FF2B5EF4-FFF2-40B4-BE49-F238E27FC236}">
              <a16:creationId xmlns:a16="http://schemas.microsoft.com/office/drawing/2014/main" id="{920E157A-033C-4C92-B064-4A388EE56A9B}"/>
            </a:ext>
          </a:extLst>
        </xdr:cNvPr>
        <xdr:cNvSpPr>
          <a:spLocks noChangeShapeType="1"/>
        </xdr:cNvSpPr>
      </xdr:nvSpPr>
      <xdr:spPr bwMode="auto">
        <a:xfrm flipV="1">
          <a:off x="868680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</xdr:row>
      <xdr:rowOff>0</xdr:rowOff>
    </xdr:from>
    <xdr:to>
      <xdr:col>55</xdr:col>
      <xdr:colOff>0</xdr:colOff>
      <xdr:row>3</xdr:row>
      <xdr:rowOff>0</xdr:rowOff>
    </xdr:to>
    <xdr:sp macro="" textlink="">
      <xdr:nvSpPr>
        <xdr:cNvPr id="81" name="Line 604">
          <a:extLst>
            <a:ext uri="{FF2B5EF4-FFF2-40B4-BE49-F238E27FC236}">
              <a16:creationId xmlns:a16="http://schemas.microsoft.com/office/drawing/2014/main" id="{25D3BB4E-37B8-4482-A256-6B6FA70042F1}"/>
            </a:ext>
          </a:extLst>
        </xdr:cNvPr>
        <xdr:cNvSpPr>
          <a:spLocks noChangeShapeType="1"/>
        </xdr:cNvSpPr>
      </xdr:nvSpPr>
      <xdr:spPr bwMode="auto">
        <a:xfrm flipH="1">
          <a:off x="9591675" y="342900"/>
          <a:ext cx="36195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2</xdr:row>
      <xdr:rowOff>0</xdr:rowOff>
    </xdr:from>
    <xdr:to>
      <xdr:col>83</xdr:col>
      <xdr:colOff>180975</xdr:colOff>
      <xdr:row>13</xdr:row>
      <xdr:rowOff>95250</xdr:rowOff>
    </xdr:to>
    <xdr:sp macro="" textlink="">
      <xdr:nvSpPr>
        <xdr:cNvPr id="82" name="Line 605">
          <a:extLst>
            <a:ext uri="{FF2B5EF4-FFF2-40B4-BE49-F238E27FC236}">
              <a16:creationId xmlns:a16="http://schemas.microsoft.com/office/drawing/2014/main" id="{46BDFBAE-4FE2-4426-854B-9DF3D973DE55}"/>
            </a:ext>
          </a:extLst>
        </xdr:cNvPr>
        <xdr:cNvSpPr>
          <a:spLocks noChangeShapeType="1"/>
        </xdr:cNvSpPr>
      </xdr:nvSpPr>
      <xdr:spPr bwMode="auto">
        <a:xfrm flipH="1" flipV="1">
          <a:off x="11039475" y="342900"/>
          <a:ext cx="4162425" cy="19812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2</xdr:row>
      <xdr:rowOff>0</xdr:rowOff>
    </xdr:from>
    <xdr:to>
      <xdr:col>84</xdr:col>
      <xdr:colOff>0</xdr:colOff>
      <xdr:row>12</xdr:row>
      <xdr:rowOff>104775</xdr:rowOff>
    </xdr:to>
    <xdr:sp macro="" textlink="">
      <xdr:nvSpPr>
        <xdr:cNvPr id="83" name="Line 606">
          <a:extLst>
            <a:ext uri="{FF2B5EF4-FFF2-40B4-BE49-F238E27FC236}">
              <a16:creationId xmlns:a16="http://schemas.microsoft.com/office/drawing/2014/main" id="{70176CFE-4628-4482-9D65-8713FAD739CC}"/>
            </a:ext>
          </a:extLst>
        </xdr:cNvPr>
        <xdr:cNvSpPr>
          <a:spLocks noChangeShapeType="1"/>
        </xdr:cNvSpPr>
      </xdr:nvSpPr>
      <xdr:spPr bwMode="auto">
        <a:xfrm>
          <a:off x="11401425" y="342900"/>
          <a:ext cx="3800475" cy="1819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2</xdr:row>
      <xdr:rowOff>0</xdr:rowOff>
    </xdr:from>
    <xdr:to>
      <xdr:col>83</xdr:col>
      <xdr:colOff>180975</xdr:colOff>
      <xdr:row>11</xdr:row>
      <xdr:rowOff>95250</xdr:rowOff>
    </xdr:to>
    <xdr:sp macro="" textlink="">
      <xdr:nvSpPr>
        <xdr:cNvPr id="84" name="Line 607">
          <a:extLst>
            <a:ext uri="{FF2B5EF4-FFF2-40B4-BE49-F238E27FC236}">
              <a16:creationId xmlns:a16="http://schemas.microsoft.com/office/drawing/2014/main" id="{F6D40309-BA49-46FE-9B4E-50C7424D9BBF}"/>
            </a:ext>
          </a:extLst>
        </xdr:cNvPr>
        <xdr:cNvSpPr>
          <a:spLocks noChangeShapeType="1"/>
        </xdr:cNvSpPr>
      </xdr:nvSpPr>
      <xdr:spPr bwMode="auto">
        <a:xfrm>
          <a:off x="11763375" y="342900"/>
          <a:ext cx="3438525" cy="16383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9525</xdr:rowOff>
    </xdr:from>
    <xdr:to>
      <xdr:col>52</xdr:col>
      <xdr:colOff>180975</xdr:colOff>
      <xdr:row>3</xdr:row>
      <xdr:rowOff>9525</xdr:rowOff>
    </xdr:to>
    <xdr:sp macro="" textlink="">
      <xdr:nvSpPr>
        <xdr:cNvPr id="85" name="Line 642">
          <a:extLst>
            <a:ext uri="{FF2B5EF4-FFF2-40B4-BE49-F238E27FC236}">
              <a16:creationId xmlns:a16="http://schemas.microsoft.com/office/drawing/2014/main" id="{D45BBD17-B38D-48D1-A06C-FE71325AA688}"/>
            </a:ext>
          </a:extLst>
        </xdr:cNvPr>
        <xdr:cNvSpPr>
          <a:spLocks noChangeShapeType="1"/>
        </xdr:cNvSpPr>
      </xdr:nvSpPr>
      <xdr:spPr bwMode="auto">
        <a:xfrm flipH="1">
          <a:off x="9229725" y="352425"/>
          <a:ext cx="36195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9525</xdr:rowOff>
    </xdr:from>
    <xdr:to>
      <xdr:col>52</xdr:col>
      <xdr:colOff>171450</xdr:colOff>
      <xdr:row>2</xdr:row>
      <xdr:rowOff>190500</xdr:rowOff>
    </xdr:to>
    <xdr:sp macro="" textlink="">
      <xdr:nvSpPr>
        <xdr:cNvPr id="86" name="Line 650">
          <a:extLst>
            <a:ext uri="{FF2B5EF4-FFF2-40B4-BE49-F238E27FC236}">
              <a16:creationId xmlns:a16="http://schemas.microsoft.com/office/drawing/2014/main" id="{ACB81920-C243-47EC-8E2E-4DB35916001A}"/>
            </a:ext>
          </a:extLst>
        </xdr:cNvPr>
        <xdr:cNvSpPr>
          <a:spLocks noChangeShapeType="1"/>
        </xdr:cNvSpPr>
      </xdr:nvSpPr>
      <xdr:spPr bwMode="auto">
        <a:xfrm>
          <a:off x="9229725" y="352425"/>
          <a:ext cx="352425" cy="161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2</xdr:row>
      <xdr:rowOff>0</xdr:rowOff>
    </xdr:from>
    <xdr:to>
      <xdr:col>84</xdr:col>
      <xdr:colOff>0</xdr:colOff>
      <xdr:row>14</xdr:row>
      <xdr:rowOff>95250</xdr:rowOff>
    </xdr:to>
    <xdr:sp macro="" textlink="">
      <xdr:nvSpPr>
        <xdr:cNvPr id="87" name="Line 651">
          <a:extLst>
            <a:ext uri="{FF2B5EF4-FFF2-40B4-BE49-F238E27FC236}">
              <a16:creationId xmlns:a16="http://schemas.microsoft.com/office/drawing/2014/main" id="{5FE8D8EF-390E-4EF0-B2C2-69A20DA026C0}"/>
            </a:ext>
          </a:extLst>
        </xdr:cNvPr>
        <xdr:cNvSpPr>
          <a:spLocks noChangeShapeType="1"/>
        </xdr:cNvSpPr>
      </xdr:nvSpPr>
      <xdr:spPr bwMode="auto">
        <a:xfrm>
          <a:off x="10677525" y="342900"/>
          <a:ext cx="4524375" cy="21526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3</xdr:row>
      <xdr:rowOff>104775</xdr:rowOff>
    </xdr:from>
    <xdr:to>
      <xdr:col>84</xdr:col>
      <xdr:colOff>0</xdr:colOff>
      <xdr:row>16</xdr:row>
      <xdr:rowOff>95250</xdr:rowOff>
    </xdr:to>
    <xdr:sp macro="" textlink="">
      <xdr:nvSpPr>
        <xdr:cNvPr id="88" name="Line 652">
          <a:extLst>
            <a:ext uri="{FF2B5EF4-FFF2-40B4-BE49-F238E27FC236}">
              <a16:creationId xmlns:a16="http://schemas.microsoft.com/office/drawing/2014/main" id="{24C7F99F-EDE4-4A00-BDAC-EF15DD5B994D}"/>
            </a:ext>
          </a:extLst>
        </xdr:cNvPr>
        <xdr:cNvSpPr>
          <a:spLocks noChangeShapeType="1"/>
        </xdr:cNvSpPr>
      </xdr:nvSpPr>
      <xdr:spPr bwMode="auto">
        <a:xfrm flipH="1" flipV="1">
          <a:off x="10496550" y="619125"/>
          <a:ext cx="4705350" cy="2219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2</xdr:row>
      <xdr:rowOff>9525</xdr:rowOff>
    </xdr:from>
    <xdr:to>
      <xdr:col>49</xdr:col>
      <xdr:colOff>0</xdr:colOff>
      <xdr:row>55</xdr:row>
      <xdr:rowOff>0</xdr:rowOff>
    </xdr:to>
    <xdr:sp macro="" textlink="">
      <xdr:nvSpPr>
        <xdr:cNvPr id="89" name="Line 697">
          <a:extLst>
            <a:ext uri="{FF2B5EF4-FFF2-40B4-BE49-F238E27FC236}">
              <a16:creationId xmlns:a16="http://schemas.microsoft.com/office/drawing/2014/main" id="{00993BF3-7E01-4AF3-AFB3-BB0601F449C5}"/>
            </a:ext>
          </a:extLst>
        </xdr:cNvPr>
        <xdr:cNvSpPr>
          <a:spLocks noChangeShapeType="1"/>
        </xdr:cNvSpPr>
      </xdr:nvSpPr>
      <xdr:spPr bwMode="auto">
        <a:xfrm flipV="1">
          <a:off x="886777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</xdr:row>
      <xdr:rowOff>9525</xdr:rowOff>
    </xdr:from>
    <xdr:to>
      <xdr:col>42</xdr:col>
      <xdr:colOff>0</xdr:colOff>
      <xdr:row>55</xdr:row>
      <xdr:rowOff>0</xdr:rowOff>
    </xdr:to>
    <xdr:sp macro="" textlink="">
      <xdr:nvSpPr>
        <xdr:cNvPr id="90" name="Line 698">
          <a:extLst>
            <a:ext uri="{FF2B5EF4-FFF2-40B4-BE49-F238E27FC236}">
              <a16:creationId xmlns:a16="http://schemas.microsoft.com/office/drawing/2014/main" id="{140A1882-DE53-48FA-9595-488C930C0D0B}"/>
            </a:ext>
          </a:extLst>
        </xdr:cNvPr>
        <xdr:cNvSpPr>
          <a:spLocks noChangeShapeType="1"/>
        </xdr:cNvSpPr>
      </xdr:nvSpPr>
      <xdr:spPr bwMode="auto">
        <a:xfrm flipV="1">
          <a:off x="760095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</xdr:row>
      <xdr:rowOff>9525</xdr:rowOff>
    </xdr:from>
    <xdr:to>
      <xdr:col>41</xdr:col>
      <xdr:colOff>0</xdr:colOff>
      <xdr:row>55</xdr:row>
      <xdr:rowOff>0</xdr:rowOff>
    </xdr:to>
    <xdr:sp macro="" textlink="">
      <xdr:nvSpPr>
        <xdr:cNvPr id="91" name="Line 699">
          <a:extLst>
            <a:ext uri="{FF2B5EF4-FFF2-40B4-BE49-F238E27FC236}">
              <a16:creationId xmlns:a16="http://schemas.microsoft.com/office/drawing/2014/main" id="{0A33A33E-2725-4E83-B363-B56BE951C245}"/>
            </a:ext>
          </a:extLst>
        </xdr:cNvPr>
        <xdr:cNvSpPr>
          <a:spLocks noChangeShapeType="1"/>
        </xdr:cNvSpPr>
      </xdr:nvSpPr>
      <xdr:spPr bwMode="auto">
        <a:xfrm flipV="1">
          <a:off x="741997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</xdr:row>
      <xdr:rowOff>9525</xdr:rowOff>
    </xdr:from>
    <xdr:to>
      <xdr:col>40</xdr:col>
      <xdr:colOff>0</xdr:colOff>
      <xdr:row>55</xdr:row>
      <xdr:rowOff>0</xdr:rowOff>
    </xdr:to>
    <xdr:sp macro="" textlink="">
      <xdr:nvSpPr>
        <xdr:cNvPr id="92" name="Line 700">
          <a:extLst>
            <a:ext uri="{FF2B5EF4-FFF2-40B4-BE49-F238E27FC236}">
              <a16:creationId xmlns:a16="http://schemas.microsoft.com/office/drawing/2014/main" id="{70BCF7D6-2250-49B3-B734-E70388B3ACB3}"/>
            </a:ext>
          </a:extLst>
        </xdr:cNvPr>
        <xdr:cNvSpPr>
          <a:spLocks noChangeShapeType="1"/>
        </xdr:cNvSpPr>
      </xdr:nvSpPr>
      <xdr:spPr bwMode="auto">
        <a:xfrm flipV="1">
          <a:off x="723900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2</xdr:row>
      <xdr:rowOff>9525</xdr:rowOff>
    </xdr:from>
    <xdr:to>
      <xdr:col>39</xdr:col>
      <xdr:colOff>0</xdr:colOff>
      <xdr:row>55</xdr:row>
      <xdr:rowOff>0</xdr:rowOff>
    </xdr:to>
    <xdr:sp macro="" textlink="">
      <xdr:nvSpPr>
        <xdr:cNvPr id="93" name="Line 701">
          <a:extLst>
            <a:ext uri="{FF2B5EF4-FFF2-40B4-BE49-F238E27FC236}">
              <a16:creationId xmlns:a16="http://schemas.microsoft.com/office/drawing/2014/main" id="{C00E8C2B-2082-4E80-B1DD-3317124D79C3}"/>
            </a:ext>
          </a:extLst>
        </xdr:cNvPr>
        <xdr:cNvSpPr>
          <a:spLocks noChangeShapeType="1"/>
        </xdr:cNvSpPr>
      </xdr:nvSpPr>
      <xdr:spPr bwMode="auto">
        <a:xfrm flipV="1">
          <a:off x="705802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</xdr:row>
      <xdr:rowOff>9525</xdr:rowOff>
    </xdr:from>
    <xdr:to>
      <xdr:col>38</xdr:col>
      <xdr:colOff>0</xdr:colOff>
      <xdr:row>55</xdr:row>
      <xdr:rowOff>0</xdr:rowOff>
    </xdr:to>
    <xdr:sp macro="" textlink="">
      <xdr:nvSpPr>
        <xdr:cNvPr id="94" name="Line 702">
          <a:extLst>
            <a:ext uri="{FF2B5EF4-FFF2-40B4-BE49-F238E27FC236}">
              <a16:creationId xmlns:a16="http://schemas.microsoft.com/office/drawing/2014/main" id="{36E673EE-3DEA-48FD-8A69-1CC9C0E828AC}"/>
            </a:ext>
          </a:extLst>
        </xdr:cNvPr>
        <xdr:cNvSpPr>
          <a:spLocks noChangeShapeType="1"/>
        </xdr:cNvSpPr>
      </xdr:nvSpPr>
      <xdr:spPr bwMode="auto">
        <a:xfrm flipV="1">
          <a:off x="687705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</xdr:row>
      <xdr:rowOff>9525</xdr:rowOff>
    </xdr:from>
    <xdr:to>
      <xdr:col>37</xdr:col>
      <xdr:colOff>0</xdr:colOff>
      <xdr:row>55</xdr:row>
      <xdr:rowOff>0</xdr:rowOff>
    </xdr:to>
    <xdr:sp macro="" textlink="">
      <xdr:nvSpPr>
        <xdr:cNvPr id="95" name="Line 703">
          <a:extLst>
            <a:ext uri="{FF2B5EF4-FFF2-40B4-BE49-F238E27FC236}">
              <a16:creationId xmlns:a16="http://schemas.microsoft.com/office/drawing/2014/main" id="{21EFD141-4239-4A2B-96E6-472ABC687251}"/>
            </a:ext>
          </a:extLst>
        </xdr:cNvPr>
        <xdr:cNvSpPr>
          <a:spLocks noChangeShapeType="1"/>
        </xdr:cNvSpPr>
      </xdr:nvSpPr>
      <xdr:spPr bwMode="auto">
        <a:xfrm flipV="1">
          <a:off x="6696075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</xdr:row>
      <xdr:rowOff>9525</xdr:rowOff>
    </xdr:from>
    <xdr:to>
      <xdr:col>36</xdr:col>
      <xdr:colOff>0</xdr:colOff>
      <xdr:row>55</xdr:row>
      <xdr:rowOff>0</xdr:rowOff>
    </xdr:to>
    <xdr:sp macro="" textlink="">
      <xdr:nvSpPr>
        <xdr:cNvPr id="96" name="Line 704">
          <a:extLst>
            <a:ext uri="{FF2B5EF4-FFF2-40B4-BE49-F238E27FC236}">
              <a16:creationId xmlns:a16="http://schemas.microsoft.com/office/drawing/2014/main" id="{93E20A7D-1A40-402B-90DA-CB1D9E8DD7A8}"/>
            </a:ext>
          </a:extLst>
        </xdr:cNvPr>
        <xdr:cNvSpPr>
          <a:spLocks noChangeShapeType="1"/>
        </xdr:cNvSpPr>
      </xdr:nvSpPr>
      <xdr:spPr bwMode="auto">
        <a:xfrm flipV="1">
          <a:off x="6515100" y="352425"/>
          <a:ext cx="0" cy="9077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54</xdr:row>
      <xdr:rowOff>190500</xdr:rowOff>
    </xdr:to>
    <xdr:sp macro="" textlink="">
      <xdr:nvSpPr>
        <xdr:cNvPr id="97" name="Line 705">
          <a:extLst>
            <a:ext uri="{FF2B5EF4-FFF2-40B4-BE49-F238E27FC236}">
              <a16:creationId xmlns:a16="http://schemas.microsoft.com/office/drawing/2014/main" id="{635DBA22-7BA6-4BB9-94E3-21B93CF75DD0}"/>
            </a:ext>
          </a:extLst>
        </xdr:cNvPr>
        <xdr:cNvSpPr>
          <a:spLocks noChangeShapeType="1"/>
        </xdr:cNvSpPr>
      </xdr:nvSpPr>
      <xdr:spPr bwMode="auto">
        <a:xfrm flipV="1">
          <a:off x="217170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54</xdr:row>
      <xdr:rowOff>190500</xdr:rowOff>
    </xdr:to>
    <xdr:sp macro="" textlink="">
      <xdr:nvSpPr>
        <xdr:cNvPr id="98" name="Line 706">
          <a:extLst>
            <a:ext uri="{FF2B5EF4-FFF2-40B4-BE49-F238E27FC236}">
              <a16:creationId xmlns:a16="http://schemas.microsoft.com/office/drawing/2014/main" id="{8D060641-ED86-48BE-A4FD-3AF1C1CAFEE1}"/>
            </a:ext>
          </a:extLst>
        </xdr:cNvPr>
        <xdr:cNvSpPr>
          <a:spLocks noChangeShapeType="1"/>
        </xdr:cNvSpPr>
      </xdr:nvSpPr>
      <xdr:spPr bwMode="auto">
        <a:xfrm flipV="1">
          <a:off x="235267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54</xdr:row>
      <xdr:rowOff>190500</xdr:rowOff>
    </xdr:to>
    <xdr:sp macro="" textlink="">
      <xdr:nvSpPr>
        <xdr:cNvPr id="99" name="Line 707">
          <a:extLst>
            <a:ext uri="{FF2B5EF4-FFF2-40B4-BE49-F238E27FC236}">
              <a16:creationId xmlns:a16="http://schemas.microsoft.com/office/drawing/2014/main" id="{7D3C5C6B-0F02-4B7F-8712-9FF2EF48F288}"/>
            </a:ext>
          </a:extLst>
        </xdr:cNvPr>
        <xdr:cNvSpPr>
          <a:spLocks noChangeShapeType="1"/>
        </xdr:cNvSpPr>
      </xdr:nvSpPr>
      <xdr:spPr bwMode="auto">
        <a:xfrm flipV="1">
          <a:off x="253365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15</xdr:col>
      <xdr:colOff>0</xdr:colOff>
      <xdr:row>54</xdr:row>
      <xdr:rowOff>190500</xdr:rowOff>
    </xdr:to>
    <xdr:sp macro="" textlink="">
      <xdr:nvSpPr>
        <xdr:cNvPr id="100" name="Line 708">
          <a:extLst>
            <a:ext uri="{FF2B5EF4-FFF2-40B4-BE49-F238E27FC236}">
              <a16:creationId xmlns:a16="http://schemas.microsoft.com/office/drawing/2014/main" id="{ADA5D024-1AD8-4EB0-9FEF-7973CC86F5DC}"/>
            </a:ext>
          </a:extLst>
        </xdr:cNvPr>
        <xdr:cNvSpPr>
          <a:spLocks noChangeShapeType="1"/>
        </xdr:cNvSpPr>
      </xdr:nvSpPr>
      <xdr:spPr bwMode="auto">
        <a:xfrm flipV="1">
          <a:off x="271462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0</xdr:colOff>
      <xdr:row>54</xdr:row>
      <xdr:rowOff>190500</xdr:rowOff>
    </xdr:to>
    <xdr:sp macro="" textlink="">
      <xdr:nvSpPr>
        <xdr:cNvPr id="101" name="Line 709">
          <a:extLst>
            <a:ext uri="{FF2B5EF4-FFF2-40B4-BE49-F238E27FC236}">
              <a16:creationId xmlns:a16="http://schemas.microsoft.com/office/drawing/2014/main" id="{8ED3323B-BECF-4B66-8FB1-8ABA7CE90432}"/>
            </a:ext>
          </a:extLst>
        </xdr:cNvPr>
        <xdr:cNvSpPr>
          <a:spLocks noChangeShapeType="1"/>
        </xdr:cNvSpPr>
      </xdr:nvSpPr>
      <xdr:spPr bwMode="auto">
        <a:xfrm flipV="1">
          <a:off x="289560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54</xdr:row>
      <xdr:rowOff>190500</xdr:rowOff>
    </xdr:to>
    <xdr:sp macro="" textlink="">
      <xdr:nvSpPr>
        <xdr:cNvPr id="102" name="Line 710">
          <a:extLst>
            <a:ext uri="{FF2B5EF4-FFF2-40B4-BE49-F238E27FC236}">
              <a16:creationId xmlns:a16="http://schemas.microsoft.com/office/drawing/2014/main" id="{144F0440-54B6-4D2F-9954-8F5557A6FBCF}"/>
            </a:ext>
          </a:extLst>
        </xdr:cNvPr>
        <xdr:cNvSpPr>
          <a:spLocks noChangeShapeType="1"/>
        </xdr:cNvSpPr>
      </xdr:nvSpPr>
      <xdr:spPr bwMode="auto">
        <a:xfrm flipV="1">
          <a:off x="307657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54</xdr:row>
      <xdr:rowOff>190500</xdr:rowOff>
    </xdr:to>
    <xdr:sp macro="" textlink="">
      <xdr:nvSpPr>
        <xdr:cNvPr id="103" name="Line 711">
          <a:extLst>
            <a:ext uri="{FF2B5EF4-FFF2-40B4-BE49-F238E27FC236}">
              <a16:creationId xmlns:a16="http://schemas.microsoft.com/office/drawing/2014/main" id="{BCE00179-D3B5-43C0-9A33-59012B32FD8D}"/>
            </a:ext>
          </a:extLst>
        </xdr:cNvPr>
        <xdr:cNvSpPr>
          <a:spLocks noChangeShapeType="1"/>
        </xdr:cNvSpPr>
      </xdr:nvSpPr>
      <xdr:spPr bwMode="auto">
        <a:xfrm flipV="1">
          <a:off x="325755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9525</xdr:colOff>
      <xdr:row>5</xdr:row>
      <xdr:rowOff>0</xdr:rowOff>
    </xdr:to>
    <xdr:sp macro="" textlink="">
      <xdr:nvSpPr>
        <xdr:cNvPr id="104" name="Rectangle 714">
          <a:extLst>
            <a:ext uri="{FF2B5EF4-FFF2-40B4-BE49-F238E27FC236}">
              <a16:creationId xmlns:a16="http://schemas.microsoft.com/office/drawing/2014/main" id="{C1A58938-3BFF-4663-B8E4-C05061957FB4}"/>
            </a:ext>
          </a:extLst>
        </xdr:cNvPr>
        <xdr:cNvSpPr>
          <a:spLocks noChangeArrowheads="1"/>
        </xdr:cNvSpPr>
      </xdr:nvSpPr>
      <xdr:spPr bwMode="auto">
        <a:xfrm>
          <a:off x="2171700" y="514350"/>
          <a:ext cx="1095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CF8583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1</xdr:row>
      <xdr:rowOff>161925</xdr:rowOff>
    </xdr:from>
    <xdr:to>
      <xdr:col>19</xdr:col>
      <xdr:colOff>0</xdr:colOff>
      <xdr:row>54</xdr:row>
      <xdr:rowOff>180975</xdr:rowOff>
    </xdr:to>
    <xdr:sp macro="" textlink="">
      <xdr:nvSpPr>
        <xdr:cNvPr id="105" name="Line 712">
          <a:extLst>
            <a:ext uri="{FF2B5EF4-FFF2-40B4-BE49-F238E27FC236}">
              <a16:creationId xmlns:a16="http://schemas.microsoft.com/office/drawing/2014/main" id="{4E4935B1-2A65-4178-AACD-30E16683CC61}"/>
            </a:ext>
          </a:extLst>
        </xdr:cNvPr>
        <xdr:cNvSpPr>
          <a:spLocks noChangeShapeType="1"/>
        </xdr:cNvSpPr>
      </xdr:nvSpPr>
      <xdr:spPr bwMode="auto">
        <a:xfrm flipV="1">
          <a:off x="3438525" y="333375"/>
          <a:ext cx="0" cy="90963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</xdr:row>
      <xdr:rowOff>0</xdr:rowOff>
    </xdr:from>
    <xdr:to>
      <xdr:col>49</xdr:col>
      <xdr:colOff>180975</xdr:colOff>
      <xdr:row>3</xdr:row>
      <xdr:rowOff>0</xdr:rowOff>
    </xdr:to>
    <xdr:sp macro="" textlink="">
      <xdr:nvSpPr>
        <xdr:cNvPr id="106" name="Line 713">
          <a:extLst>
            <a:ext uri="{FF2B5EF4-FFF2-40B4-BE49-F238E27FC236}">
              <a16:creationId xmlns:a16="http://schemas.microsoft.com/office/drawing/2014/main" id="{379530B5-AB43-4CD1-804C-68CEE1E71776}"/>
            </a:ext>
          </a:extLst>
        </xdr:cNvPr>
        <xdr:cNvSpPr>
          <a:spLocks noChangeShapeType="1"/>
        </xdr:cNvSpPr>
      </xdr:nvSpPr>
      <xdr:spPr bwMode="auto">
        <a:xfrm>
          <a:off x="1990725" y="5143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</xdr:row>
      <xdr:rowOff>76200</xdr:rowOff>
    </xdr:from>
    <xdr:to>
      <xdr:col>17</xdr:col>
      <xdr:colOff>142875</xdr:colOff>
      <xdr:row>4</xdr:row>
      <xdr:rowOff>104775</xdr:rowOff>
    </xdr:to>
    <xdr:sp macro="" textlink="">
      <xdr:nvSpPr>
        <xdr:cNvPr id="107" name="Text Box 715">
          <a:extLst>
            <a:ext uri="{FF2B5EF4-FFF2-40B4-BE49-F238E27FC236}">
              <a16:creationId xmlns:a16="http://schemas.microsoft.com/office/drawing/2014/main" id="{380DF195-A731-4CBE-B206-F26C608ECBB2}"/>
            </a:ext>
          </a:extLst>
        </xdr:cNvPr>
        <xdr:cNvSpPr txBox="1">
          <a:spLocks noChangeArrowheads="1"/>
        </xdr:cNvSpPr>
      </xdr:nvSpPr>
      <xdr:spPr bwMode="auto">
        <a:xfrm>
          <a:off x="2181225" y="590550"/>
          <a:ext cx="1038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　面　図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38</xdr:col>
      <xdr:colOff>38100</xdr:colOff>
      <xdr:row>4</xdr:row>
      <xdr:rowOff>9525</xdr:rowOff>
    </xdr:to>
    <xdr:sp macro="" textlink="">
      <xdr:nvSpPr>
        <xdr:cNvPr id="108" name="Rectangle 716">
          <a:extLst>
            <a:ext uri="{FF2B5EF4-FFF2-40B4-BE49-F238E27FC236}">
              <a16:creationId xmlns:a16="http://schemas.microsoft.com/office/drawing/2014/main" id="{79339010-9F88-440B-A507-B6000231DFEE}"/>
            </a:ext>
          </a:extLst>
        </xdr:cNvPr>
        <xdr:cNvSpPr>
          <a:spLocks noChangeArrowheads="1"/>
        </xdr:cNvSpPr>
      </xdr:nvSpPr>
      <xdr:spPr bwMode="auto">
        <a:xfrm>
          <a:off x="3438525" y="514350"/>
          <a:ext cx="34766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CF8583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76200</xdr:colOff>
      <xdr:row>3</xdr:row>
      <xdr:rowOff>0</xdr:rowOff>
    </xdr:from>
    <xdr:to>
      <xdr:col>42</xdr:col>
      <xdr:colOff>57150</xdr:colOff>
      <xdr:row>4</xdr:row>
      <xdr:rowOff>0</xdr:rowOff>
    </xdr:to>
    <xdr:sp macro="" textlink="">
      <xdr:nvSpPr>
        <xdr:cNvPr id="109" name="Text Box 717">
          <a:extLst>
            <a:ext uri="{FF2B5EF4-FFF2-40B4-BE49-F238E27FC236}">
              <a16:creationId xmlns:a16="http://schemas.microsoft.com/office/drawing/2014/main" id="{F1171908-5374-4756-BCA6-2DCEB45653EE}"/>
            </a:ext>
          </a:extLst>
        </xdr:cNvPr>
        <xdr:cNvSpPr txBox="1">
          <a:spLocks noChangeArrowheads="1"/>
        </xdr:cNvSpPr>
      </xdr:nvSpPr>
      <xdr:spPr bwMode="auto">
        <a:xfrm>
          <a:off x="3514725" y="514350"/>
          <a:ext cx="41433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（敷地面積に応じ、1/200、1/100、1/50の縮尺にすること。）</a:t>
          </a:r>
        </a:p>
      </xdr:txBody>
    </xdr:sp>
    <xdr:clientData/>
  </xdr:twoCellAnchor>
  <xdr:twoCellAnchor>
    <xdr:from>
      <xdr:col>19</xdr:col>
      <xdr:colOff>76200</xdr:colOff>
      <xdr:row>4</xdr:row>
      <xdr:rowOff>9525</xdr:rowOff>
    </xdr:from>
    <xdr:to>
      <xdr:col>42</xdr:col>
      <xdr:colOff>133350</xdr:colOff>
      <xdr:row>5</xdr:row>
      <xdr:rowOff>9525</xdr:rowOff>
    </xdr:to>
    <xdr:sp macro="" textlink="">
      <xdr:nvSpPr>
        <xdr:cNvPr id="110" name="Text Box 719">
          <a:extLst>
            <a:ext uri="{FF2B5EF4-FFF2-40B4-BE49-F238E27FC236}">
              <a16:creationId xmlns:a16="http://schemas.microsoft.com/office/drawing/2014/main" id="{FDE924E3-46ED-41E9-84AF-1FE935A9C692}"/>
            </a:ext>
          </a:extLst>
        </xdr:cNvPr>
        <xdr:cNvSpPr txBox="1">
          <a:spLocks noChangeArrowheads="1"/>
        </xdr:cNvSpPr>
      </xdr:nvSpPr>
      <xdr:spPr bwMode="auto">
        <a:xfrm>
          <a:off x="3514725" y="695325"/>
          <a:ext cx="4219575" cy="171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（内径・管種・勾配・延長・インバートHを記入すること。）</a:t>
          </a:r>
        </a:p>
      </xdr:txBody>
    </xdr:sp>
    <xdr:clientData/>
  </xdr:twoCellAnchor>
  <xdr:twoCellAnchor>
    <xdr:from>
      <xdr:col>11</xdr:col>
      <xdr:colOff>9525</xdr:colOff>
      <xdr:row>39</xdr:row>
      <xdr:rowOff>0</xdr:rowOff>
    </xdr:from>
    <xdr:to>
      <xdr:col>50</xdr:col>
      <xdr:colOff>0</xdr:colOff>
      <xdr:row>39</xdr:row>
      <xdr:rowOff>0</xdr:rowOff>
    </xdr:to>
    <xdr:sp macro="" textlink="">
      <xdr:nvSpPr>
        <xdr:cNvPr id="111" name="Line 730">
          <a:extLst>
            <a:ext uri="{FF2B5EF4-FFF2-40B4-BE49-F238E27FC236}">
              <a16:creationId xmlns:a16="http://schemas.microsoft.com/office/drawing/2014/main" id="{7A054A68-6FBA-4D45-8F6F-DC03540F5265}"/>
            </a:ext>
          </a:extLst>
        </xdr:cNvPr>
        <xdr:cNvSpPr>
          <a:spLocks noChangeShapeType="1"/>
        </xdr:cNvSpPr>
      </xdr:nvSpPr>
      <xdr:spPr bwMode="auto">
        <a:xfrm>
          <a:off x="2000250" y="66865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112" name="Line 731">
          <a:extLst>
            <a:ext uri="{FF2B5EF4-FFF2-40B4-BE49-F238E27FC236}">
              <a16:creationId xmlns:a16="http://schemas.microsoft.com/office/drawing/2014/main" id="{3847DF24-6F30-4CAD-868A-A4297C1798E5}"/>
            </a:ext>
          </a:extLst>
        </xdr:cNvPr>
        <xdr:cNvSpPr>
          <a:spLocks noChangeShapeType="1"/>
        </xdr:cNvSpPr>
      </xdr:nvSpPr>
      <xdr:spPr bwMode="auto">
        <a:xfrm>
          <a:off x="1990725" y="68580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45</xdr:row>
      <xdr:rowOff>0</xdr:rowOff>
    </xdr:from>
    <xdr:to>
      <xdr:col>50</xdr:col>
      <xdr:colOff>0</xdr:colOff>
      <xdr:row>45</xdr:row>
      <xdr:rowOff>0</xdr:rowOff>
    </xdr:to>
    <xdr:sp macro="" textlink="">
      <xdr:nvSpPr>
        <xdr:cNvPr id="113" name="Line 732">
          <a:extLst>
            <a:ext uri="{FF2B5EF4-FFF2-40B4-BE49-F238E27FC236}">
              <a16:creationId xmlns:a16="http://schemas.microsoft.com/office/drawing/2014/main" id="{1C038760-651D-40FD-9371-AAD651499849}"/>
            </a:ext>
          </a:extLst>
        </xdr:cNvPr>
        <xdr:cNvSpPr>
          <a:spLocks noChangeShapeType="1"/>
        </xdr:cNvSpPr>
      </xdr:nvSpPr>
      <xdr:spPr bwMode="auto">
        <a:xfrm>
          <a:off x="2000250" y="77152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41</xdr:row>
      <xdr:rowOff>0</xdr:rowOff>
    </xdr:from>
    <xdr:to>
      <xdr:col>50</xdr:col>
      <xdr:colOff>0</xdr:colOff>
      <xdr:row>41</xdr:row>
      <xdr:rowOff>0</xdr:rowOff>
    </xdr:to>
    <xdr:sp macro="" textlink="">
      <xdr:nvSpPr>
        <xdr:cNvPr id="114" name="Line 733">
          <a:extLst>
            <a:ext uri="{FF2B5EF4-FFF2-40B4-BE49-F238E27FC236}">
              <a16:creationId xmlns:a16="http://schemas.microsoft.com/office/drawing/2014/main" id="{51A8F886-47CE-4BFC-8CB2-948B9D9ED8F6}"/>
            </a:ext>
          </a:extLst>
        </xdr:cNvPr>
        <xdr:cNvSpPr>
          <a:spLocks noChangeShapeType="1"/>
        </xdr:cNvSpPr>
      </xdr:nvSpPr>
      <xdr:spPr bwMode="auto">
        <a:xfrm>
          <a:off x="1990725" y="70294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42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115" name="Line 734">
          <a:extLst>
            <a:ext uri="{FF2B5EF4-FFF2-40B4-BE49-F238E27FC236}">
              <a16:creationId xmlns:a16="http://schemas.microsoft.com/office/drawing/2014/main" id="{29C42025-47A1-47D7-B47B-B2FE9437BA5F}"/>
            </a:ext>
          </a:extLst>
        </xdr:cNvPr>
        <xdr:cNvSpPr>
          <a:spLocks noChangeShapeType="1"/>
        </xdr:cNvSpPr>
      </xdr:nvSpPr>
      <xdr:spPr bwMode="auto">
        <a:xfrm>
          <a:off x="2000250" y="72009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43</xdr:row>
      <xdr:rowOff>0</xdr:rowOff>
    </xdr:from>
    <xdr:to>
      <xdr:col>50</xdr:col>
      <xdr:colOff>0</xdr:colOff>
      <xdr:row>43</xdr:row>
      <xdr:rowOff>0</xdr:rowOff>
    </xdr:to>
    <xdr:sp macro="" textlink="">
      <xdr:nvSpPr>
        <xdr:cNvPr id="116" name="Line 735">
          <a:extLst>
            <a:ext uri="{FF2B5EF4-FFF2-40B4-BE49-F238E27FC236}">
              <a16:creationId xmlns:a16="http://schemas.microsoft.com/office/drawing/2014/main" id="{DE9FC4F8-3E69-4226-8D7A-A13E76EEF182}"/>
            </a:ext>
          </a:extLst>
        </xdr:cNvPr>
        <xdr:cNvSpPr>
          <a:spLocks noChangeShapeType="1"/>
        </xdr:cNvSpPr>
      </xdr:nvSpPr>
      <xdr:spPr bwMode="auto">
        <a:xfrm>
          <a:off x="2000250" y="73723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117" name="Line 736">
          <a:extLst>
            <a:ext uri="{FF2B5EF4-FFF2-40B4-BE49-F238E27FC236}">
              <a16:creationId xmlns:a16="http://schemas.microsoft.com/office/drawing/2014/main" id="{2039A1DB-4CDC-48B3-B1C6-A8DFBD43C5EA}"/>
            </a:ext>
          </a:extLst>
        </xdr:cNvPr>
        <xdr:cNvSpPr>
          <a:spLocks noChangeShapeType="1"/>
        </xdr:cNvSpPr>
      </xdr:nvSpPr>
      <xdr:spPr bwMode="auto">
        <a:xfrm>
          <a:off x="1990725" y="75438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46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118" name="Line 737">
          <a:extLst>
            <a:ext uri="{FF2B5EF4-FFF2-40B4-BE49-F238E27FC236}">
              <a16:creationId xmlns:a16="http://schemas.microsoft.com/office/drawing/2014/main" id="{70A1E30A-C6A4-4621-A9B0-0B3E4DFFC9C7}"/>
            </a:ext>
          </a:extLst>
        </xdr:cNvPr>
        <xdr:cNvSpPr>
          <a:spLocks noChangeShapeType="1"/>
        </xdr:cNvSpPr>
      </xdr:nvSpPr>
      <xdr:spPr bwMode="auto">
        <a:xfrm>
          <a:off x="1990725" y="78867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47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119" name="Line 738">
          <a:extLst>
            <a:ext uri="{FF2B5EF4-FFF2-40B4-BE49-F238E27FC236}">
              <a16:creationId xmlns:a16="http://schemas.microsoft.com/office/drawing/2014/main" id="{43CA650B-8308-43B5-9D88-41A7883A206C}"/>
            </a:ext>
          </a:extLst>
        </xdr:cNvPr>
        <xdr:cNvSpPr>
          <a:spLocks noChangeShapeType="1"/>
        </xdr:cNvSpPr>
      </xdr:nvSpPr>
      <xdr:spPr bwMode="auto">
        <a:xfrm>
          <a:off x="2000250" y="80581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120" name="Line 739">
          <a:extLst>
            <a:ext uri="{FF2B5EF4-FFF2-40B4-BE49-F238E27FC236}">
              <a16:creationId xmlns:a16="http://schemas.microsoft.com/office/drawing/2014/main" id="{71FCBEF4-1287-4176-BA18-9B574C32F2BE}"/>
            </a:ext>
          </a:extLst>
        </xdr:cNvPr>
        <xdr:cNvSpPr>
          <a:spLocks noChangeShapeType="1"/>
        </xdr:cNvSpPr>
      </xdr:nvSpPr>
      <xdr:spPr bwMode="auto">
        <a:xfrm>
          <a:off x="1990725" y="82296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121" name="Line 740">
          <a:extLst>
            <a:ext uri="{FF2B5EF4-FFF2-40B4-BE49-F238E27FC236}">
              <a16:creationId xmlns:a16="http://schemas.microsoft.com/office/drawing/2014/main" id="{5722CF49-4CC9-454E-A16A-00FEEE73729A}"/>
            </a:ext>
          </a:extLst>
        </xdr:cNvPr>
        <xdr:cNvSpPr>
          <a:spLocks noChangeShapeType="1"/>
        </xdr:cNvSpPr>
      </xdr:nvSpPr>
      <xdr:spPr bwMode="auto">
        <a:xfrm>
          <a:off x="2000250" y="90868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50</xdr:col>
      <xdr:colOff>0</xdr:colOff>
      <xdr:row>49</xdr:row>
      <xdr:rowOff>0</xdr:rowOff>
    </xdr:to>
    <xdr:sp macro="" textlink="">
      <xdr:nvSpPr>
        <xdr:cNvPr id="122" name="Line 741">
          <a:extLst>
            <a:ext uri="{FF2B5EF4-FFF2-40B4-BE49-F238E27FC236}">
              <a16:creationId xmlns:a16="http://schemas.microsoft.com/office/drawing/2014/main" id="{C472F333-3872-4020-AA2E-2C62C985343C}"/>
            </a:ext>
          </a:extLst>
        </xdr:cNvPr>
        <xdr:cNvSpPr>
          <a:spLocks noChangeShapeType="1"/>
        </xdr:cNvSpPr>
      </xdr:nvSpPr>
      <xdr:spPr bwMode="auto">
        <a:xfrm>
          <a:off x="1990725" y="840105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50</xdr:row>
      <xdr:rowOff>0</xdr:rowOff>
    </xdr:from>
    <xdr:to>
      <xdr:col>50</xdr:col>
      <xdr:colOff>0</xdr:colOff>
      <xdr:row>50</xdr:row>
      <xdr:rowOff>0</xdr:rowOff>
    </xdr:to>
    <xdr:sp macro="" textlink="">
      <xdr:nvSpPr>
        <xdr:cNvPr id="123" name="Line 742">
          <a:extLst>
            <a:ext uri="{FF2B5EF4-FFF2-40B4-BE49-F238E27FC236}">
              <a16:creationId xmlns:a16="http://schemas.microsoft.com/office/drawing/2014/main" id="{64921972-5E20-447D-ACEB-1E0DC1B5ED03}"/>
            </a:ext>
          </a:extLst>
        </xdr:cNvPr>
        <xdr:cNvSpPr>
          <a:spLocks noChangeShapeType="1"/>
        </xdr:cNvSpPr>
      </xdr:nvSpPr>
      <xdr:spPr bwMode="auto">
        <a:xfrm>
          <a:off x="2000250" y="857250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51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124" name="Line 743">
          <a:extLst>
            <a:ext uri="{FF2B5EF4-FFF2-40B4-BE49-F238E27FC236}">
              <a16:creationId xmlns:a16="http://schemas.microsoft.com/office/drawing/2014/main" id="{D6DD4BF7-9951-46B5-9CA4-0C0CFD878E0B}"/>
            </a:ext>
          </a:extLst>
        </xdr:cNvPr>
        <xdr:cNvSpPr>
          <a:spLocks noChangeShapeType="1"/>
        </xdr:cNvSpPr>
      </xdr:nvSpPr>
      <xdr:spPr bwMode="auto">
        <a:xfrm>
          <a:off x="2000250" y="8743950"/>
          <a:ext cx="7048500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52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125" name="Line 744">
          <a:extLst>
            <a:ext uri="{FF2B5EF4-FFF2-40B4-BE49-F238E27FC236}">
              <a16:creationId xmlns:a16="http://schemas.microsoft.com/office/drawing/2014/main" id="{C30D9967-46DB-4C10-B6C2-BDA28E14B61E}"/>
            </a:ext>
          </a:extLst>
        </xdr:cNvPr>
        <xdr:cNvSpPr>
          <a:spLocks noChangeShapeType="1"/>
        </xdr:cNvSpPr>
      </xdr:nvSpPr>
      <xdr:spPr bwMode="auto">
        <a:xfrm>
          <a:off x="1990725" y="89154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54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126" name="Line 745">
          <a:extLst>
            <a:ext uri="{FF2B5EF4-FFF2-40B4-BE49-F238E27FC236}">
              <a16:creationId xmlns:a16="http://schemas.microsoft.com/office/drawing/2014/main" id="{39918815-D8C4-468F-8F86-B99B1E07ED4E}"/>
            </a:ext>
          </a:extLst>
        </xdr:cNvPr>
        <xdr:cNvSpPr>
          <a:spLocks noChangeShapeType="1"/>
        </xdr:cNvSpPr>
      </xdr:nvSpPr>
      <xdr:spPr bwMode="auto">
        <a:xfrm>
          <a:off x="1990725" y="9258300"/>
          <a:ext cx="7058025" cy="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</xdr:row>
      <xdr:rowOff>0</xdr:rowOff>
    </xdr:from>
    <xdr:to>
      <xdr:col>54</xdr:col>
      <xdr:colOff>171450</xdr:colOff>
      <xdr:row>2</xdr:row>
      <xdr:rowOff>190500</xdr:rowOff>
    </xdr:to>
    <xdr:sp macro="" textlink="">
      <xdr:nvSpPr>
        <xdr:cNvPr id="127" name="Line 746">
          <a:extLst>
            <a:ext uri="{FF2B5EF4-FFF2-40B4-BE49-F238E27FC236}">
              <a16:creationId xmlns:a16="http://schemas.microsoft.com/office/drawing/2014/main" id="{4B64851E-4BE8-4156-8C42-A197897159B8}"/>
            </a:ext>
          </a:extLst>
        </xdr:cNvPr>
        <xdr:cNvSpPr>
          <a:spLocks noChangeShapeType="1"/>
        </xdr:cNvSpPr>
      </xdr:nvSpPr>
      <xdr:spPr bwMode="auto">
        <a:xfrm>
          <a:off x="9591675" y="342900"/>
          <a:ext cx="352425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</xdr:row>
      <xdr:rowOff>0</xdr:rowOff>
    </xdr:from>
    <xdr:to>
      <xdr:col>56</xdr:col>
      <xdr:colOff>171450</xdr:colOff>
      <xdr:row>2</xdr:row>
      <xdr:rowOff>190500</xdr:rowOff>
    </xdr:to>
    <xdr:sp macro="" textlink="">
      <xdr:nvSpPr>
        <xdr:cNvPr id="128" name="Line 749">
          <a:extLst>
            <a:ext uri="{FF2B5EF4-FFF2-40B4-BE49-F238E27FC236}">
              <a16:creationId xmlns:a16="http://schemas.microsoft.com/office/drawing/2014/main" id="{AB3F9D72-FB95-4C25-AC8D-1F3FB5CAAE85}"/>
            </a:ext>
          </a:extLst>
        </xdr:cNvPr>
        <xdr:cNvSpPr>
          <a:spLocks noChangeShapeType="1"/>
        </xdr:cNvSpPr>
      </xdr:nvSpPr>
      <xdr:spPr bwMode="auto">
        <a:xfrm>
          <a:off x="9953625" y="342900"/>
          <a:ext cx="352425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2</xdr:row>
      <xdr:rowOff>9525</xdr:rowOff>
    </xdr:from>
    <xdr:to>
      <xdr:col>84</xdr:col>
      <xdr:colOff>0</xdr:colOff>
      <xdr:row>15</xdr:row>
      <xdr:rowOff>95250</xdr:rowOff>
    </xdr:to>
    <xdr:sp macro="" textlink="">
      <xdr:nvSpPr>
        <xdr:cNvPr id="129" name="Line 751">
          <a:extLst>
            <a:ext uri="{FF2B5EF4-FFF2-40B4-BE49-F238E27FC236}">
              <a16:creationId xmlns:a16="http://schemas.microsoft.com/office/drawing/2014/main" id="{5DFF7110-E9B7-4CEF-A231-028C5E662B76}"/>
            </a:ext>
          </a:extLst>
        </xdr:cNvPr>
        <xdr:cNvSpPr>
          <a:spLocks noChangeShapeType="1"/>
        </xdr:cNvSpPr>
      </xdr:nvSpPr>
      <xdr:spPr bwMode="auto">
        <a:xfrm>
          <a:off x="10325100" y="352425"/>
          <a:ext cx="4876800" cy="23145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</xdr:row>
      <xdr:rowOff>0</xdr:rowOff>
    </xdr:from>
    <xdr:to>
      <xdr:col>57</xdr:col>
      <xdr:colOff>0</xdr:colOff>
      <xdr:row>3</xdr:row>
      <xdr:rowOff>0</xdr:rowOff>
    </xdr:to>
    <xdr:sp macro="" textlink="">
      <xdr:nvSpPr>
        <xdr:cNvPr id="130" name="Line 778">
          <a:extLst>
            <a:ext uri="{FF2B5EF4-FFF2-40B4-BE49-F238E27FC236}">
              <a16:creationId xmlns:a16="http://schemas.microsoft.com/office/drawing/2014/main" id="{BEA0818B-0D56-4D9D-BB45-0590A1B6E1EA}"/>
            </a:ext>
          </a:extLst>
        </xdr:cNvPr>
        <xdr:cNvSpPr>
          <a:spLocks noChangeShapeType="1"/>
        </xdr:cNvSpPr>
      </xdr:nvSpPr>
      <xdr:spPr bwMode="auto">
        <a:xfrm flipH="1">
          <a:off x="9953625" y="342900"/>
          <a:ext cx="36195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2</xdr:row>
      <xdr:rowOff>9525</xdr:rowOff>
    </xdr:from>
    <xdr:to>
      <xdr:col>58</xdr:col>
      <xdr:colOff>171450</xdr:colOff>
      <xdr:row>3</xdr:row>
      <xdr:rowOff>0</xdr:rowOff>
    </xdr:to>
    <xdr:sp macro="" textlink="">
      <xdr:nvSpPr>
        <xdr:cNvPr id="131" name="Line 779">
          <a:extLst>
            <a:ext uri="{FF2B5EF4-FFF2-40B4-BE49-F238E27FC236}">
              <a16:creationId xmlns:a16="http://schemas.microsoft.com/office/drawing/2014/main" id="{C73158C1-8A9A-48D6-A7E5-E4A8758A7533}"/>
            </a:ext>
          </a:extLst>
        </xdr:cNvPr>
        <xdr:cNvSpPr>
          <a:spLocks noChangeShapeType="1"/>
        </xdr:cNvSpPr>
      </xdr:nvSpPr>
      <xdr:spPr bwMode="auto">
        <a:xfrm flipH="1">
          <a:off x="10315575" y="352425"/>
          <a:ext cx="352425" cy="161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</xdr:row>
      <xdr:rowOff>0</xdr:rowOff>
    </xdr:from>
    <xdr:to>
      <xdr:col>83</xdr:col>
      <xdr:colOff>171450</xdr:colOff>
      <xdr:row>9</xdr:row>
      <xdr:rowOff>95250</xdr:rowOff>
    </xdr:to>
    <xdr:sp macro="" textlink="">
      <xdr:nvSpPr>
        <xdr:cNvPr id="132" name="Line 780">
          <a:extLst>
            <a:ext uri="{FF2B5EF4-FFF2-40B4-BE49-F238E27FC236}">
              <a16:creationId xmlns:a16="http://schemas.microsoft.com/office/drawing/2014/main" id="{C856DF0D-49F1-47E2-B5D7-3C063EAFBEBD}"/>
            </a:ext>
          </a:extLst>
        </xdr:cNvPr>
        <xdr:cNvSpPr>
          <a:spLocks noChangeShapeType="1"/>
        </xdr:cNvSpPr>
      </xdr:nvSpPr>
      <xdr:spPr bwMode="auto">
        <a:xfrm flipH="1" flipV="1">
          <a:off x="12487275" y="342900"/>
          <a:ext cx="2705100" cy="12954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2</xdr:row>
      <xdr:rowOff>0</xdr:rowOff>
    </xdr:from>
    <xdr:to>
      <xdr:col>84</xdr:col>
      <xdr:colOff>0</xdr:colOff>
      <xdr:row>8</xdr:row>
      <xdr:rowOff>104775</xdr:rowOff>
    </xdr:to>
    <xdr:sp macro="" textlink="">
      <xdr:nvSpPr>
        <xdr:cNvPr id="133" name="Line 781">
          <a:extLst>
            <a:ext uri="{FF2B5EF4-FFF2-40B4-BE49-F238E27FC236}">
              <a16:creationId xmlns:a16="http://schemas.microsoft.com/office/drawing/2014/main" id="{79ABCCD3-EF0F-4EEA-8E12-E452799EEDB1}"/>
            </a:ext>
          </a:extLst>
        </xdr:cNvPr>
        <xdr:cNvSpPr>
          <a:spLocks noChangeShapeType="1"/>
        </xdr:cNvSpPr>
      </xdr:nvSpPr>
      <xdr:spPr bwMode="auto">
        <a:xfrm>
          <a:off x="12849225" y="342900"/>
          <a:ext cx="2352675" cy="11334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2</xdr:row>
      <xdr:rowOff>0</xdr:rowOff>
    </xdr:from>
    <xdr:to>
      <xdr:col>83</xdr:col>
      <xdr:colOff>180975</xdr:colOff>
      <xdr:row>7</xdr:row>
      <xdr:rowOff>85725</xdr:rowOff>
    </xdr:to>
    <xdr:sp macro="" textlink="">
      <xdr:nvSpPr>
        <xdr:cNvPr id="134" name="Line 782">
          <a:extLst>
            <a:ext uri="{FF2B5EF4-FFF2-40B4-BE49-F238E27FC236}">
              <a16:creationId xmlns:a16="http://schemas.microsoft.com/office/drawing/2014/main" id="{E2C2F8CA-2B19-4941-A4CE-7DAAB583C2B0}"/>
            </a:ext>
          </a:extLst>
        </xdr:cNvPr>
        <xdr:cNvSpPr>
          <a:spLocks noChangeShapeType="1"/>
        </xdr:cNvSpPr>
      </xdr:nvSpPr>
      <xdr:spPr bwMode="auto">
        <a:xfrm>
          <a:off x="13211175" y="342900"/>
          <a:ext cx="1990725" cy="942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</xdr:row>
      <xdr:rowOff>0</xdr:rowOff>
    </xdr:from>
    <xdr:to>
      <xdr:col>83</xdr:col>
      <xdr:colOff>180975</xdr:colOff>
      <xdr:row>10</xdr:row>
      <xdr:rowOff>95250</xdr:rowOff>
    </xdr:to>
    <xdr:sp macro="" textlink="">
      <xdr:nvSpPr>
        <xdr:cNvPr id="135" name="Line 783">
          <a:extLst>
            <a:ext uri="{FF2B5EF4-FFF2-40B4-BE49-F238E27FC236}">
              <a16:creationId xmlns:a16="http://schemas.microsoft.com/office/drawing/2014/main" id="{7E7A4BCC-EF61-48C4-8F12-FC5ED1F010B1}"/>
            </a:ext>
          </a:extLst>
        </xdr:cNvPr>
        <xdr:cNvSpPr>
          <a:spLocks noChangeShapeType="1"/>
        </xdr:cNvSpPr>
      </xdr:nvSpPr>
      <xdr:spPr bwMode="auto">
        <a:xfrm>
          <a:off x="12125325" y="342900"/>
          <a:ext cx="3076575" cy="146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2</xdr:row>
      <xdr:rowOff>0</xdr:rowOff>
    </xdr:from>
    <xdr:to>
      <xdr:col>83</xdr:col>
      <xdr:colOff>180975</xdr:colOff>
      <xdr:row>6</xdr:row>
      <xdr:rowOff>85725</xdr:rowOff>
    </xdr:to>
    <xdr:sp macro="" textlink="">
      <xdr:nvSpPr>
        <xdr:cNvPr id="136" name="Line 784">
          <a:extLst>
            <a:ext uri="{FF2B5EF4-FFF2-40B4-BE49-F238E27FC236}">
              <a16:creationId xmlns:a16="http://schemas.microsoft.com/office/drawing/2014/main" id="{6A9B61C1-B3CC-43C6-BBEB-746C56F0CA0F}"/>
            </a:ext>
          </a:extLst>
        </xdr:cNvPr>
        <xdr:cNvSpPr>
          <a:spLocks noChangeShapeType="1"/>
        </xdr:cNvSpPr>
      </xdr:nvSpPr>
      <xdr:spPr bwMode="auto">
        <a:xfrm>
          <a:off x="13573125" y="342900"/>
          <a:ext cx="1628775" cy="7715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171450</xdr:colOff>
      <xdr:row>2</xdr:row>
      <xdr:rowOff>0</xdr:rowOff>
    </xdr:from>
    <xdr:to>
      <xdr:col>83</xdr:col>
      <xdr:colOff>161925</xdr:colOff>
      <xdr:row>5</xdr:row>
      <xdr:rowOff>76200</xdr:rowOff>
    </xdr:to>
    <xdr:sp macro="" textlink="">
      <xdr:nvSpPr>
        <xdr:cNvPr id="137" name="Line 785">
          <a:extLst>
            <a:ext uri="{FF2B5EF4-FFF2-40B4-BE49-F238E27FC236}">
              <a16:creationId xmlns:a16="http://schemas.microsoft.com/office/drawing/2014/main" id="{A679272C-4372-4DBF-A4ED-62155D8682AD}"/>
            </a:ext>
          </a:extLst>
        </xdr:cNvPr>
        <xdr:cNvSpPr>
          <a:spLocks noChangeShapeType="1"/>
        </xdr:cNvSpPr>
      </xdr:nvSpPr>
      <xdr:spPr bwMode="auto">
        <a:xfrm>
          <a:off x="13925550" y="342900"/>
          <a:ext cx="1257300" cy="5905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171450</xdr:colOff>
      <xdr:row>2</xdr:row>
      <xdr:rowOff>0</xdr:rowOff>
    </xdr:from>
    <xdr:to>
      <xdr:col>84</xdr:col>
      <xdr:colOff>9525</xdr:colOff>
      <xdr:row>4</xdr:row>
      <xdr:rowOff>114300</xdr:rowOff>
    </xdr:to>
    <xdr:sp macro="" textlink="">
      <xdr:nvSpPr>
        <xdr:cNvPr id="138" name="Line 786">
          <a:extLst>
            <a:ext uri="{FF2B5EF4-FFF2-40B4-BE49-F238E27FC236}">
              <a16:creationId xmlns:a16="http://schemas.microsoft.com/office/drawing/2014/main" id="{47AB4669-BE7B-42FF-A9BB-669F52551056}"/>
            </a:ext>
          </a:extLst>
        </xdr:cNvPr>
        <xdr:cNvSpPr>
          <a:spLocks noChangeShapeType="1"/>
        </xdr:cNvSpPr>
      </xdr:nvSpPr>
      <xdr:spPr bwMode="auto">
        <a:xfrm>
          <a:off x="14287500" y="342900"/>
          <a:ext cx="923925" cy="4572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171450</xdr:colOff>
      <xdr:row>2</xdr:row>
      <xdr:rowOff>0</xdr:rowOff>
    </xdr:from>
    <xdr:to>
      <xdr:col>83</xdr:col>
      <xdr:colOff>180975</xdr:colOff>
      <xdr:row>3</xdr:row>
      <xdr:rowOff>95250</xdr:rowOff>
    </xdr:to>
    <xdr:sp macro="" textlink="">
      <xdr:nvSpPr>
        <xdr:cNvPr id="139" name="Line 787">
          <a:extLst>
            <a:ext uri="{FF2B5EF4-FFF2-40B4-BE49-F238E27FC236}">
              <a16:creationId xmlns:a16="http://schemas.microsoft.com/office/drawing/2014/main" id="{F0AC718F-248D-483B-B98F-3A41F3BF7F99}"/>
            </a:ext>
          </a:extLst>
        </xdr:cNvPr>
        <xdr:cNvSpPr>
          <a:spLocks noChangeShapeType="1"/>
        </xdr:cNvSpPr>
      </xdr:nvSpPr>
      <xdr:spPr bwMode="auto">
        <a:xfrm>
          <a:off x="14649450" y="342900"/>
          <a:ext cx="552450" cy="2667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171450</xdr:colOff>
      <xdr:row>2</xdr:row>
      <xdr:rowOff>0</xdr:rowOff>
    </xdr:from>
    <xdr:to>
      <xdr:col>83</xdr:col>
      <xdr:colOff>171450</xdr:colOff>
      <xdr:row>2</xdr:row>
      <xdr:rowOff>85725</xdr:rowOff>
    </xdr:to>
    <xdr:sp macro="" textlink="">
      <xdr:nvSpPr>
        <xdr:cNvPr id="140" name="Line 788">
          <a:extLst>
            <a:ext uri="{FF2B5EF4-FFF2-40B4-BE49-F238E27FC236}">
              <a16:creationId xmlns:a16="http://schemas.microsoft.com/office/drawing/2014/main" id="{364A9134-09A2-4AD4-8F05-1DBD6B4C13DC}"/>
            </a:ext>
          </a:extLst>
        </xdr:cNvPr>
        <xdr:cNvSpPr>
          <a:spLocks noChangeShapeType="1"/>
        </xdr:cNvSpPr>
      </xdr:nvSpPr>
      <xdr:spPr bwMode="auto">
        <a:xfrm>
          <a:off x="15011400" y="342900"/>
          <a:ext cx="180975" cy="857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2</xdr:row>
      <xdr:rowOff>9525</xdr:rowOff>
    </xdr:from>
    <xdr:to>
      <xdr:col>60</xdr:col>
      <xdr:colOff>171450</xdr:colOff>
      <xdr:row>3</xdr:row>
      <xdr:rowOff>95250</xdr:rowOff>
    </xdr:to>
    <xdr:sp macro="" textlink="">
      <xdr:nvSpPr>
        <xdr:cNvPr id="141" name="Line 790">
          <a:extLst>
            <a:ext uri="{FF2B5EF4-FFF2-40B4-BE49-F238E27FC236}">
              <a16:creationId xmlns:a16="http://schemas.microsoft.com/office/drawing/2014/main" id="{E3355086-E267-49C9-BFED-6981B1F7F4F5}"/>
            </a:ext>
          </a:extLst>
        </xdr:cNvPr>
        <xdr:cNvSpPr>
          <a:spLocks noChangeShapeType="1"/>
        </xdr:cNvSpPr>
      </xdr:nvSpPr>
      <xdr:spPr bwMode="auto">
        <a:xfrm flipH="1">
          <a:off x="10496550" y="352425"/>
          <a:ext cx="533400" cy="2571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2</xdr:row>
      <xdr:rowOff>9525</xdr:rowOff>
    </xdr:from>
    <xdr:to>
      <xdr:col>62</xdr:col>
      <xdr:colOff>171450</xdr:colOff>
      <xdr:row>4</xdr:row>
      <xdr:rowOff>104775</xdr:rowOff>
    </xdr:to>
    <xdr:sp macro="" textlink="">
      <xdr:nvSpPr>
        <xdr:cNvPr id="142" name="Line 791">
          <a:extLst>
            <a:ext uri="{FF2B5EF4-FFF2-40B4-BE49-F238E27FC236}">
              <a16:creationId xmlns:a16="http://schemas.microsoft.com/office/drawing/2014/main" id="{CEFFE079-4044-42EA-9B3B-75EF33BD65F2}"/>
            </a:ext>
          </a:extLst>
        </xdr:cNvPr>
        <xdr:cNvSpPr>
          <a:spLocks noChangeShapeType="1"/>
        </xdr:cNvSpPr>
      </xdr:nvSpPr>
      <xdr:spPr bwMode="auto">
        <a:xfrm flipH="1">
          <a:off x="10496550" y="352425"/>
          <a:ext cx="895350" cy="4381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65</xdr:col>
      <xdr:colOff>0</xdr:colOff>
      <xdr:row>8</xdr:row>
      <xdr:rowOff>190500</xdr:rowOff>
    </xdr:to>
    <xdr:sp macro="" textlink="">
      <xdr:nvSpPr>
        <xdr:cNvPr id="143" name="Line 792">
          <a:extLst>
            <a:ext uri="{FF2B5EF4-FFF2-40B4-BE49-F238E27FC236}">
              <a16:creationId xmlns:a16="http://schemas.microsoft.com/office/drawing/2014/main" id="{27EDC671-DE8B-4BE9-8118-6391EAEC11A7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2533650" cy="12001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67</xdr:col>
      <xdr:colOff>0</xdr:colOff>
      <xdr:row>10</xdr:row>
      <xdr:rowOff>9525</xdr:rowOff>
    </xdr:to>
    <xdr:sp macro="" textlink="">
      <xdr:nvSpPr>
        <xdr:cNvPr id="144" name="Line 793">
          <a:extLst>
            <a:ext uri="{FF2B5EF4-FFF2-40B4-BE49-F238E27FC236}">
              <a16:creationId xmlns:a16="http://schemas.microsoft.com/office/drawing/2014/main" id="{18719BED-2D75-431E-AD01-9ED450D28D5B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2895600" cy="13811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9525</xdr:rowOff>
    </xdr:from>
    <xdr:to>
      <xdr:col>69</xdr:col>
      <xdr:colOff>0</xdr:colOff>
      <xdr:row>11</xdr:row>
      <xdr:rowOff>0</xdr:rowOff>
    </xdr:to>
    <xdr:sp macro="" textlink="">
      <xdr:nvSpPr>
        <xdr:cNvPr id="145" name="Line 794">
          <a:extLst>
            <a:ext uri="{FF2B5EF4-FFF2-40B4-BE49-F238E27FC236}">
              <a16:creationId xmlns:a16="http://schemas.microsoft.com/office/drawing/2014/main" id="{8CCD3A60-8FBF-46C5-A2A9-83BD80D9DDB1}"/>
            </a:ext>
          </a:extLst>
        </xdr:cNvPr>
        <xdr:cNvSpPr>
          <a:spLocks noChangeShapeType="1"/>
        </xdr:cNvSpPr>
      </xdr:nvSpPr>
      <xdr:spPr bwMode="auto">
        <a:xfrm flipH="1">
          <a:off x="9229725" y="352425"/>
          <a:ext cx="3257550" cy="15335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71</xdr:col>
      <xdr:colOff>9525</xdr:colOff>
      <xdr:row>12</xdr:row>
      <xdr:rowOff>0</xdr:rowOff>
    </xdr:to>
    <xdr:sp macro="" textlink="">
      <xdr:nvSpPr>
        <xdr:cNvPr id="146" name="Line 795">
          <a:extLst>
            <a:ext uri="{FF2B5EF4-FFF2-40B4-BE49-F238E27FC236}">
              <a16:creationId xmlns:a16="http://schemas.microsoft.com/office/drawing/2014/main" id="{9AE47AA5-70DB-4A53-A2D9-5C4FB5571BDD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3629025" cy="1714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73</xdr:col>
      <xdr:colOff>0</xdr:colOff>
      <xdr:row>13</xdr:row>
      <xdr:rowOff>9525</xdr:rowOff>
    </xdr:to>
    <xdr:sp macro="" textlink="">
      <xdr:nvSpPr>
        <xdr:cNvPr id="147" name="Line 796">
          <a:extLst>
            <a:ext uri="{FF2B5EF4-FFF2-40B4-BE49-F238E27FC236}">
              <a16:creationId xmlns:a16="http://schemas.microsoft.com/office/drawing/2014/main" id="{75F2CE1D-04C6-4579-91C4-75823BBBC3DD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3981450" cy="18954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9525</xdr:colOff>
      <xdr:row>2</xdr:row>
      <xdr:rowOff>0</xdr:rowOff>
    </xdr:from>
    <xdr:to>
      <xdr:col>75</xdr:col>
      <xdr:colOff>0</xdr:colOff>
      <xdr:row>14</xdr:row>
      <xdr:rowOff>0</xdr:rowOff>
    </xdr:to>
    <xdr:sp macro="" textlink="">
      <xdr:nvSpPr>
        <xdr:cNvPr id="148" name="Line 797">
          <a:extLst>
            <a:ext uri="{FF2B5EF4-FFF2-40B4-BE49-F238E27FC236}">
              <a16:creationId xmlns:a16="http://schemas.microsoft.com/office/drawing/2014/main" id="{FC41DDC3-9C86-4587-BAD1-579A1BA3C9F3}"/>
            </a:ext>
          </a:extLst>
        </xdr:cNvPr>
        <xdr:cNvSpPr>
          <a:spLocks noChangeShapeType="1"/>
        </xdr:cNvSpPr>
      </xdr:nvSpPr>
      <xdr:spPr bwMode="auto">
        <a:xfrm flipH="1">
          <a:off x="9239250" y="342900"/>
          <a:ext cx="4333875" cy="20574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2</xdr:row>
      <xdr:rowOff>28575</xdr:rowOff>
    </xdr:from>
    <xdr:to>
      <xdr:col>65</xdr:col>
      <xdr:colOff>0</xdr:colOff>
      <xdr:row>55</xdr:row>
      <xdr:rowOff>0</xdr:rowOff>
    </xdr:to>
    <xdr:sp macro="" textlink="">
      <xdr:nvSpPr>
        <xdr:cNvPr id="149" name="Line 798">
          <a:extLst>
            <a:ext uri="{FF2B5EF4-FFF2-40B4-BE49-F238E27FC236}">
              <a16:creationId xmlns:a16="http://schemas.microsoft.com/office/drawing/2014/main" id="{4AD62A85-80FE-41B8-B28A-49E7DC683BD0}"/>
            </a:ext>
          </a:extLst>
        </xdr:cNvPr>
        <xdr:cNvSpPr>
          <a:spLocks noChangeShapeType="1"/>
        </xdr:cNvSpPr>
      </xdr:nvSpPr>
      <xdr:spPr bwMode="auto">
        <a:xfrm flipH="1">
          <a:off x="1176337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4</xdr:row>
      <xdr:rowOff>95250</xdr:rowOff>
    </xdr:from>
    <xdr:to>
      <xdr:col>83</xdr:col>
      <xdr:colOff>180975</xdr:colOff>
      <xdr:row>17</xdr:row>
      <xdr:rowOff>95250</xdr:rowOff>
    </xdr:to>
    <xdr:sp macro="" textlink="">
      <xdr:nvSpPr>
        <xdr:cNvPr id="150" name="Line 799">
          <a:extLst>
            <a:ext uri="{FF2B5EF4-FFF2-40B4-BE49-F238E27FC236}">
              <a16:creationId xmlns:a16="http://schemas.microsoft.com/office/drawing/2014/main" id="{31CA9A3D-D175-4F80-9315-0624A11327A7}"/>
            </a:ext>
          </a:extLst>
        </xdr:cNvPr>
        <xdr:cNvSpPr>
          <a:spLocks noChangeShapeType="1"/>
        </xdr:cNvSpPr>
      </xdr:nvSpPr>
      <xdr:spPr bwMode="auto">
        <a:xfrm flipH="1" flipV="1">
          <a:off x="10496550" y="781050"/>
          <a:ext cx="4705350" cy="2228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38100</xdr:colOff>
      <xdr:row>5</xdr:row>
      <xdr:rowOff>19050</xdr:rowOff>
    </xdr:from>
    <xdr:to>
      <xdr:col>83</xdr:col>
      <xdr:colOff>180975</xdr:colOff>
      <xdr:row>18</xdr:row>
      <xdr:rowOff>95250</xdr:rowOff>
    </xdr:to>
    <xdr:sp macro="" textlink="">
      <xdr:nvSpPr>
        <xdr:cNvPr id="151" name="Line 800">
          <a:extLst>
            <a:ext uri="{FF2B5EF4-FFF2-40B4-BE49-F238E27FC236}">
              <a16:creationId xmlns:a16="http://schemas.microsoft.com/office/drawing/2014/main" id="{6A86327B-D9CB-4C9F-A9CD-8B7DE370225F}"/>
            </a:ext>
          </a:extLst>
        </xdr:cNvPr>
        <xdr:cNvSpPr>
          <a:spLocks noChangeShapeType="1"/>
        </xdr:cNvSpPr>
      </xdr:nvSpPr>
      <xdr:spPr bwMode="auto">
        <a:xfrm flipH="1" flipV="1">
          <a:off x="10353675" y="876300"/>
          <a:ext cx="4848225" cy="23050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</xdr:row>
      <xdr:rowOff>0</xdr:rowOff>
    </xdr:from>
    <xdr:to>
      <xdr:col>83</xdr:col>
      <xdr:colOff>180975</xdr:colOff>
      <xdr:row>19</xdr:row>
      <xdr:rowOff>95250</xdr:rowOff>
    </xdr:to>
    <xdr:sp macro="" textlink="">
      <xdr:nvSpPr>
        <xdr:cNvPr id="152" name="Line 801">
          <a:extLst>
            <a:ext uri="{FF2B5EF4-FFF2-40B4-BE49-F238E27FC236}">
              <a16:creationId xmlns:a16="http://schemas.microsoft.com/office/drawing/2014/main" id="{05A8576D-2478-4F8C-9B78-AD9C04B46697}"/>
            </a:ext>
          </a:extLst>
        </xdr:cNvPr>
        <xdr:cNvSpPr>
          <a:spLocks noChangeShapeType="1"/>
        </xdr:cNvSpPr>
      </xdr:nvSpPr>
      <xdr:spPr bwMode="auto">
        <a:xfrm flipH="1" flipV="1">
          <a:off x="9953625" y="857250"/>
          <a:ext cx="5248275" cy="24955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5</xdr:row>
      <xdr:rowOff>0</xdr:rowOff>
    </xdr:from>
    <xdr:to>
      <xdr:col>83</xdr:col>
      <xdr:colOff>180975</xdr:colOff>
      <xdr:row>20</xdr:row>
      <xdr:rowOff>95250</xdr:rowOff>
    </xdr:to>
    <xdr:sp macro="" textlink="">
      <xdr:nvSpPr>
        <xdr:cNvPr id="153" name="Line 802">
          <a:extLst>
            <a:ext uri="{FF2B5EF4-FFF2-40B4-BE49-F238E27FC236}">
              <a16:creationId xmlns:a16="http://schemas.microsoft.com/office/drawing/2014/main" id="{AED42DC1-2F8F-4F06-9C5D-EC51384FB638}"/>
            </a:ext>
          </a:extLst>
        </xdr:cNvPr>
        <xdr:cNvSpPr>
          <a:spLocks noChangeShapeType="1"/>
        </xdr:cNvSpPr>
      </xdr:nvSpPr>
      <xdr:spPr bwMode="auto">
        <a:xfrm flipH="1" flipV="1">
          <a:off x="9591675" y="857250"/>
          <a:ext cx="5610225" cy="26670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0</xdr:rowOff>
    </xdr:from>
    <xdr:to>
      <xdr:col>84</xdr:col>
      <xdr:colOff>0</xdr:colOff>
      <xdr:row>21</xdr:row>
      <xdr:rowOff>104775</xdr:rowOff>
    </xdr:to>
    <xdr:sp macro="" textlink="">
      <xdr:nvSpPr>
        <xdr:cNvPr id="154" name="Line 803">
          <a:extLst>
            <a:ext uri="{FF2B5EF4-FFF2-40B4-BE49-F238E27FC236}">
              <a16:creationId xmlns:a16="http://schemas.microsoft.com/office/drawing/2014/main" id="{7C7F98BE-5329-4799-9CB6-154D468CD04C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5725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190500</xdr:rowOff>
    </xdr:from>
    <xdr:to>
      <xdr:col>84</xdr:col>
      <xdr:colOff>0</xdr:colOff>
      <xdr:row>22</xdr:row>
      <xdr:rowOff>95250</xdr:rowOff>
    </xdr:to>
    <xdr:sp macro="" textlink="">
      <xdr:nvSpPr>
        <xdr:cNvPr id="155" name="Line 804">
          <a:extLst>
            <a:ext uri="{FF2B5EF4-FFF2-40B4-BE49-F238E27FC236}">
              <a16:creationId xmlns:a16="http://schemas.microsoft.com/office/drawing/2014/main" id="{A855E755-8E0D-4BC7-A231-06254AA5562B}"/>
            </a:ext>
          </a:extLst>
        </xdr:cNvPr>
        <xdr:cNvSpPr>
          <a:spLocks noChangeShapeType="1"/>
        </xdr:cNvSpPr>
      </xdr:nvSpPr>
      <xdr:spPr bwMode="auto">
        <a:xfrm flipH="1" flipV="1">
          <a:off x="9229725" y="10287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190500</xdr:rowOff>
    </xdr:from>
    <xdr:to>
      <xdr:col>84</xdr:col>
      <xdr:colOff>0</xdr:colOff>
      <xdr:row>23</xdr:row>
      <xdr:rowOff>95250</xdr:rowOff>
    </xdr:to>
    <xdr:sp macro="" textlink="">
      <xdr:nvSpPr>
        <xdr:cNvPr id="156" name="Line 805">
          <a:extLst>
            <a:ext uri="{FF2B5EF4-FFF2-40B4-BE49-F238E27FC236}">
              <a16:creationId xmlns:a16="http://schemas.microsoft.com/office/drawing/2014/main" id="{45D0428A-4113-4002-88B1-C3C60CC4B07E}"/>
            </a:ext>
          </a:extLst>
        </xdr:cNvPr>
        <xdr:cNvSpPr>
          <a:spLocks noChangeShapeType="1"/>
        </xdr:cNvSpPr>
      </xdr:nvSpPr>
      <xdr:spPr bwMode="auto">
        <a:xfrm flipH="1" flipV="1">
          <a:off x="9229725" y="120015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8</xdr:row>
      <xdr:rowOff>0</xdr:rowOff>
    </xdr:from>
    <xdr:to>
      <xdr:col>84</xdr:col>
      <xdr:colOff>0</xdr:colOff>
      <xdr:row>24</xdr:row>
      <xdr:rowOff>104775</xdr:rowOff>
    </xdr:to>
    <xdr:sp macro="" textlink="">
      <xdr:nvSpPr>
        <xdr:cNvPr id="157" name="Line 806">
          <a:extLst>
            <a:ext uri="{FF2B5EF4-FFF2-40B4-BE49-F238E27FC236}">
              <a16:creationId xmlns:a16="http://schemas.microsoft.com/office/drawing/2014/main" id="{4D833FAC-A42A-47B9-8FFC-03518E7BE1E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137160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9</xdr:row>
      <xdr:rowOff>9525</xdr:rowOff>
    </xdr:from>
    <xdr:to>
      <xdr:col>83</xdr:col>
      <xdr:colOff>180975</xdr:colOff>
      <xdr:row>25</xdr:row>
      <xdr:rowOff>95250</xdr:rowOff>
    </xdr:to>
    <xdr:sp macro="" textlink="">
      <xdr:nvSpPr>
        <xdr:cNvPr id="158" name="Line 807">
          <a:extLst>
            <a:ext uri="{FF2B5EF4-FFF2-40B4-BE49-F238E27FC236}">
              <a16:creationId xmlns:a16="http://schemas.microsoft.com/office/drawing/2014/main" id="{784FF917-5137-41D0-984B-4434D1DDBAB4}"/>
            </a:ext>
          </a:extLst>
        </xdr:cNvPr>
        <xdr:cNvSpPr>
          <a:spLocks noChangeShapeType="1"/>
        </xdr:cNvSpPr>
      </xdr:nvSpPr>
      <xdr:spPr bwMode="auto">
        <a:xfrm flipH="1" flipV="1">
          <a:off x="9229725" y="155257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10</xdr:row>
      <xdr:rowOff>0</xdr:rowOff>
    </xdr:from>
    <xdr:to>
      <xdr:col>83</xdr:col>
      <xdr:colOff>180975</xdr:colOff>
      <xdr:row>26</xdr:row>
      <xdr:rowOff>95250</xdr:rowOff>
    </xdr:to>
    <xdr:sp macro="" textlink="">
      <xdr:nvSpPr>
        <xdr:cNvPr id="159" name="Line 808">
          <a:extLst>
            <a:ext uri="{FF2B5EF4-FFF2-40B4-BE49-F238E27FC236}">
              <a16:creationId xmlns:a16="http://schemas.microsoft.com/office/drawing/2014/main" id="{C9C11574-4A3E-421E-BD88-B155FAF90621}"/>
            </a:ext>
          </a:extLst>
        </xdr:cNvPr>
        <xdr:cNvSpPr>
          <a:spLocks noChangeShapeType="1"/>
        </xdr:cNvSpPr>
      </xdr:nvSpPr>
      <xdr:spPr bwMode="auto">
        <a:xfrm flipH="1" flipV="1">
          <a:off x="9229725" y="17145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11</xdr:row>
      <xdr:rowOff>0</xdr:rowOff>
    </xdr:from>
    <xdr:to>
      <xdr:col>84</xdr:col>
      <xdr:colOff>0</xdr:colOff>
      <xdr:row>27</xdr:row>
      <xdr:rowOff>104775</xdr:rowOff>
    </xdr:to>
    <xdr:sp macro="" textlink="">
      <xdr:nvSpPr>
        <xdr:cNvPr id="160" name="Line 809">
          <a:extLst>
            <a:ext uri="{FF2B5EF4-FFF2-40B4-BE49-F238E27FC236}">
              <a16:creationId xmlns:a16="http://schemas.microsoft.com/office/drawing/2014/main" id="{419DC8A5-79BB-48DD-ADD2-3879A13D3A91}"/>
            </a:ext>
          </a:extLst>
        </xdr:cNvPr>
        <xdr:cNvSpPr>
          <a:spLocks noChangeShapeType="1"/>
        </xdr:cNvSpPr>
      </xdr:nvSpPr>
      <xdr:spPr bwMode="auto">
        <a:xfrm flipH="1" flipV="1">
          <a:off x="9229725" y="188595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11</xdr:row>
      <xdr:rowOff>190500</xdr:rowOff>
    </xdr:from>
    <xdr:to>
      <xdr:col>83</xdr:col>
      <xdr:colOff>180975</xdr:colOff>
      <xdr:row>28</xdr:row>
      <xdr:rowOff>95250</xdr:rowOff>
    </xdr:to>
    <xdr:sp macro="" textlink="">
      <xdr:nvSpPr>
        <xdr:cNvPr id="161" name="Line 810">
          <a:extLst>
            <a:ext uri="{FF2B5EF4-FFF2-40B4-BE49-F238E27FC236}">
              <a16:creationId xmlns:a16="http://schemas.microsoft.com/office/drawing/2014/main" id="{621B9275-56ED-497F-A8CF-5FAD4137B22E}"/>
            </a:ext>
          </a:extLst>
        </xdr:cNvPr>
        <xdr:cNvSpPr>
          <a:spLocks noChangeShapeType="1"/>
        </xdr:cNvSpPr>
      </xdr:nvSpPr>
      <xdr:spPr bwMode="auto">
        <a:xfrm flipH="1" flipV="1">
          <a:off x="9229725" y="20574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13</xdr:row>
      <xdr:rowOff>0</xdr:rowOff>
    </xdr:from>
    <xdr:to>
      <xdr:col>83</xdr:col>
      <xdr:colOff>180975</xdr:colOff>
      <xdr:row>29</xdr:row>
      <xdr:rowOff>95250</xdr:rowOff>
    </xdr:to>
    <xdr:sp macro="" textlink="">
      <xdr:nvSpPr>
        <xdr:cNvPr id="162" name="Line 811">
          <a:extLst>
            <a:ext uri="{FF2B5EF4-FFF2-40B4-BE49-F238E27FC236}">
              <a16:creationId xmlns:a16="http://schemas.microsoft.com/office/drawing/2014/main" id="{8648E72C-43C0-4361-99A7-A9D32DD3342F}"/>
            </a:ext>
          </a:extLst>
        </xdr:cNvPr>
        <xdr:cNvSpPr>
          <a:spLocks noChangeShapeType="1"/>
        </xdr:cNvSpPr>
      </xdr:nvSpPr>
      <xdr:spPr bwMode="auto">
        <a:xfrm flipH="1" flipV="1">
          <a:off x="9229725" y="222885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13</xdr:row>
      <xdr:rowOff>190500</xdr:rowOff>
    </xdr:from>
    <xdr:to>
      <xdr:col>83</xdr:col>
      <xdr:colOff>180975</xdr:colOff>
      <xdr:row>30</xdr:row>
      <xdr:rowOff>95250</xdr:rowOff>
    </xdr:to>
    <xdr:sp macro="" textlink="">
      <xdr:nvSpPr>
        <xdr:cNvPr id="163" name="Line 812">
          <a:extLst>
            <a:ext uri="{FF2B5EF4-FFF2-40B4-BE49-F238E27FC236}">
              <a16:creationId xmlns:a16="http://schemas.microsoft.com/office/drawing/2014/main" id="{37F8AED4-7C9B-4C6F-9E55-B7EE05140647}"/>
            </a:ext>
          </a:extLst>
        </xdr:cNvPr>
        <xdr:cNvSpPr>
          <a:spLocks noChangeShapeType="1"/>
        </xdr:cNvSpPr>
      </xdr:nvSpPr>
      <xdr:spPr bwMode="auto">
        <a:xfrm flipH="1" flipV="1">
          <a:off x="9229725" y="24003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14</xdr:row>
      <xdr:rowOff>190500</xdr:rowOff>
    </xdr:from>
    <xdr:to>
      <xdr:col>84</xdr:col>
      <xdr:colOff>0</xdr:colOff>
      <xdr:row>31</xdr:row>
      <xdr:rowOff>104775</xdr:rowOff>
    </xdr:to>
    <xdr:sp macro="" textlink="">
      <xdr:nvSpPr>
        <xdr:cNvPr id="164" name="Line 813">
          <a:extLst>
            <a:ext uri="{FF2B5EF4-FFF2-40B4-BE49-F238E27FC236}">
              <a16:creationId xmlns:a16="http://schemas.microsoft.com/office/drawing/2014/main" id="{539EBD08-66B8-4A3A-8946-1F2C05FE8862}"/>
            </a:ext>
          </a:extLst>
        </xdr:cNvPr>
        <xdr:cNvSpPr>
          <a:spLocks noChangeShapeType="1"/>
        </xdr:cNvSpPr>
      </xdr:nvSpPr>
      <xdr:spPr bwMode="auto">
        <a:xfrm flipH="1" flipV="1">
          <a:off x="9229725" y="257175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16</xdr:row>
      <xdr:rowOff>0</xdr:rowOff>
    </xdr:from>
    <xdr:to>
      <xdr:col>83</xdr:col>
      <xdr:colOff>180975</xdr:colOff>
      <xdr:row>32</xdr:row>
      <xdr:rowOff>95250</xdr:rowOff>
    </xdr:to>
    <xdr:sp macro="" textlink="">
      <xdr:nvSpPr>
        <xdr:cNvPr id="165" name="Line 814">
          <a:extLst>
            <a:ext uri="{FF2B5EF4-FFF2-40B4-BE49-F238E27FC236}">
              <a16:creationId xmlns:a16="http://schemas.microsoft.com/office/drawing/2014/main" id="{614D6697-31F0-4FDB-9B15-1463989196B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27432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17</xdr:row>
      <xdr:rowOff>9525</xdr:rowOff>
    </xdr:from>
    <xdr:to>
      <xdr:col>83</xdr:col>
      <xdr:colOff>180975</xdr:colOff>
      <xdr:row>33</xdr:row>
      <xdr:rowOff>95250</xdr:rowOff>
    </xdr:to>
    <xdr:sp macro="" textlink="">
      <xdr:nvSpPr>
        <xdr:cNvPr id="166" name="Line 815">
          <a:extLst>
            <a:ext uri="{FF2B5EF4-FFF2-40B4-BE49-F238E27FC236}">
              <a16:creationId xmlns:a16="http://schemas.microsoft.com/office/drawing/2014/main" id="{FCEBF5D7-6025-434D-BECC-B8986DB4B64D}"/>
            </a:ext>
          </a:extLst>
        </xdr:cNvPr>
        <xdr:cNvSpPr>
          <a:spLocks noChangeShapeType="1"/>
        </xdr:cNvSpPr>
      </xdr:nvSpPr>
      <xdr:spPr bwMode="auto">
        <a:xfrm flipH="1" flipV="1">
          <a:off x="9229725" y="292417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18</xdr:row>
      <xdr:rowOff>0</xdr:rowOff>
    </xdr:from>
    <xdr:to>
      <xdr:col>84</xdr:col>
      <xdr:colOff>0</xdr:colOff>
      <xdr:row>34</xdr:row>
      <xdr:rowOff>104775</xdr:rowOff>
    </xdr:to>
    <xdr:sp macro="" textlink="">
      <xdr:nvSpPr>
        <xdr:cNvPr id="167" name="Line 816">
          <a:extLst>
            <a:ext uri="{FF2B5EF4-FFF2-40B4-BE49-F238E27FC236}">
              <a16:creationId xmlns:a16="http://schemas.microsoft.com/office/drawing/2014/main" id="{5418CD3F-1AFE-435B-B56E-CDB21F785B9E}"/>
            </a:ext>
          </a:extLst>
        </xdr:cNvPr>
        <xdr:cNvSpPr>
          <a:spLocks noChangeShapeType="1"/>
        </xdr:cNvSpPr>
      </xdr:nvSpPr>
      <xdr:spPr bwMode="auto">
        <a:xfrm flipH="1" flipV="1">
          <a:off x="9229725" y="308610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19</xdr:row>
      <xdr:rowOff>0</xdr:rowOff>
    </xdr:from>
    <xdr:to>
      <xdr:col>83</xdr:col>
      <xdr:colOff>180975</xdr:colOff>
      <xdr:row>35</xdr:row>
      <xdr:rowOff>95250</xdr:rowOff>
    </xdr:to>
    <xdr:sp macro="" textlink="">
      <xdr:nvSpPr>
        <xdr:cNvPr id="168" name="Line 817">
          <a:extLst>
            <a:ext uri="{FF2B5EF4-FFF2-40B4-BE49-F238E27FC236}">
              <a16:creationId xmlns:a16="http://schemas.microsoft.com/office/drawing/2014/main" id="{413359C1-21F0-4B7B-9AD0-1B451ED2E6EB}"/>
            </a:ext>
          </a:extLst>
        </xdr:cNvPr>
        <xdr:cNvSpPr>
          <a:spLocks noChangeShapeType="1"/>
        </xdr:cNvSpPr>
      </xdr:nvSpPr>
      <xdr:spPr bwMode="auto">
        <a:xfrm flipH="1" flipV="1">
          <a:off x="9229725" y="325755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20</xdr:row>
      <xdr:rowOff>0</xdr:rowOff>
    </xdr:from>
    <xdr:to>
      <xdr:col>83</xdr:col>
      <xdr:colOff>180975</xdr:colOff>
      <xdr:row>36</xdr:row>
      <xdr:rowOff>95250</xdr:rowOff>
    </xdr:to>
    <xdr:sp macro="" textlink="">
      <xdr:nvSpPr>
        <xdr:cNvPr id="169" name="Line 818">
          <a:extLst>
            <a:ext uri="{FF2B5EF4-FFF2-40B4-BE49-F238E27FC236}">
              <a16:creationId xmlns:a16="http://schemas.microsoft.com/office/drawing/2014/main" id="{63E4FC86-533E-428E-8999-DC9EDE7F6B3E}"/>
            </a:ext>
          </a:extLst>
        </xdr:cNvPr>
        <xdr:cNvSpPr>
          <a:spLocks noChangeShapeType="1"/>
        </xdr:cNvSpPr>
      </xdr:nvSpPr>
      <xdr:spPr bwMode="auto">
        <a:xfrm flipH="1" flipV="1">
          <a:off x="9229725" y="34290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21</xdr:row>
      <xdr:rowOff>9525</xdr:rowOff>
    </xdr:from>
    <xdr:to>
      <xdr:col>83</xdr:col>
      <xdr:colOff>180975</xdr:colOff>
      <xdr:row>37</xdr:row>
      <xdr:rowOff>95250</xdr:rowOff>
    </xdr:to>
    <xdr:sp macro="" textlink="">
      <xdr:nvSpPr>
        <xdr:cNvPr id="170" name="Line 819">
          <a:extLst>
            <a:ext uri="{FF2B5EF4-FFF2-40B4-BE49-F238E27FC236}">
              <a16:creationId xmlns:a16="http://schemas.microsoft.com/office/drawing/2014/main" id="{02068EEE-5CE3-408C-A340-3AED7ED24BD8}"/>
            </a:ext>
          </a:extLst>
        </xdr:cNvPr>
        <xdr:cNvSpPr>
          <a:spLocks noChangeShapeType="1"/>
        </xdr:cNvSpPr>
      </xdr:nvSpPr>
      <xdr:spPr bwMode="auto">
        <a:xfrm flipH="1" flipV="1">
          <a:off x="9229725" y="360997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22</xdr:row>
      <xdr:rowOff>0</xdr:rowOff>
    </xdr:from>
    <xdr:to>
      <xdr:col>83</xdr:col>
      <xdr:colOff>180975</xdr:colOff>
      <xdr:row>38</xdr:row>
      <xdr:rowOff>95250</xdr:rowOff>
    </xdr:to>
    <xdr:sp macro="" textlink="">
      <xdr:nvSpPr>
        <xdr:cNvPr id="171" name="Line 820">
          <a:extLst>
            <a:ext uri="{FF2B5EF4-FFF2-40B4-BE49-F238E27FC236}">
              <a16:creationId xmlns:a16="http://schemas.microsoft.com/office/drawing/2014/main" id="{C0CE3B93-09D9-429B-87A3-195D0763FD58}"/>
            </a:ext>
          </a:extLst>
        </xdr:cNvPr>
        <xdr:cNvSpPr>
          <a:spLocks noChangeShapeType="1"/>
        </xdr:cNvSpPr>
      </xdr:nvSpPr>
      <xdr:spPr bwMode="auto">
        <a:xfrm flipH="1" flipV="1">
          <a:off x="9229725" y="37719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23</xdr:row>
      <xdr:rowOff>0</xdr:rowOff>
    </xdr:from>
    <xdr:to>
      <xdr:col>84</xdr:col>
      <xdr:colOff>0</xdr:colOff>
      <xdr:row>39</xdr:row>
      <xdr:rowOff>104775</xdr:rowOff>
    </xdr:to>
    <xdr:sp macro="" textlink="">
      <xdr:nvSpPr>
        <xdr:cNvPr id="172" name="Line 821">
          <a:extLst>
            <a:ext uri="{FF2B5EF4-FFF2-40B4-BE49-F238E27FC236}">
              <a16:creationId xmlns:a16="http://schemas.microsoft.com/office/drawing/2014/main" id="{B4A80CF8-5236-4B30-AC66-C9A0F3CC6372}"/>
            </a:ext>
          </a:extLst>
        </xdr:cNvPr>
        <xdr:cNvSpPr>
          <a:spLocks noChangeShapeType="1"/>
        </xdr:cNvSpPr>
      </xdr:nvSpPr>
      <xdr:spPr bwMode="auto">
        <a:xfrm flipH="1" flipV="1">
          <a:off x="9229725" y="394335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24</xdr:row>
      <xdr:rowOff>9525</xdr:rowOff>
    </xdr:from>
    <xdr:to>
      <xdr:col>83</xdr:col>
      <xdr:colOff>180975</xdr:colOff>
      <xdr:row>40</xdr:row>
      <xdr:rowOff>95250</xdr:rowOff>
    </xdr:to>
    <xdr:sp macro="" textlink="">
      <xdr:nvSpPr>
        <xdr:cNvPr id="173" name="Line 822">
          <a:extLst>
            <a:ext uri="{FF2B5EF4-FFF2-40B4-BE49-F238E27FC236}">
              <a16:creationId xmlns:a16="http://schemas.microsoft.com/office/drawing/2014/main" id="{A73DB358-D7D9-4999-A7CF-D9EFA44C25E8}"/>
            </a:ext>
          </a:extLst>
        </xdr:cNvPr>
        <xdr:cNvSpPr>
          <a:spLocks noChangeShapeType="1"/>
        </xdr:cNvSpPr>
      </xdr:nvSpPr>
      <xdr:spPr bwMode="auto">
        <a:xfrm flipH="1" flipV="1">
          <a:off x="9229725" y="412432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25</xdr:row>
      <xdr:rowOff>19050</xdr:rowOff>
    </xdr:from>
    <xdr:to>
      <xdr:col>84</xdr:col>
      <xdr:colOff>0</xdr:colOff>
      <xdr:row>41</xdr:row>
      <xdr:rowOff>104775</xdr:rowOff>
    </xdr:to>
    <xdr:sp macro="" textlink="">
      <xdr:nvSpPr>
        <xdr:cNvPr id="174" name="Line 823">
          <a:extLst>
            <a:ext uri="{FF2B5EF4-FFF2-40B4-BE49-F238E27FC236}">
              <a16:creationId xmlns:a16="http://schemas.microsoft.com/office/drawing/2014/main" id="{5C87B441-ACDE-4606-85C6-5F6AD08145E7}"/>
            </a:ext>
          </a:extLst>
        </xdr:cNvPr>
        <xdr:cNvSpPr>
          <a:spLocks noChangeShapeType="1"/>
        </xdr:cNvSpPr>
      </xdr:nvSpPr>
      <xdr:spPr bwMode="auto">
        <a:xfrm flipH="1" flipV="1">
          <a:off x="9229725" y="4305300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26</xdr:row>
      <xdr:rowOff>9525</xdr:rowOff>
    </xdr:from>
    <xdr:to>
      <xdr:col>83</xdr:col>
      <xdr:colOff>180975</xdr:colOff>
      <xdr:row>42</xdr:row>
      <xdr:rowOff>95250</xdr:rowOff>
    </xdr:to>
    <xdr:sp macro="" textlink="">
      <xdr:nvSpPr>
        <xdr:cNvPr id="175" name="Line 824">
          <a:extLst>
            <a:ext uri="{FF2B5EF4-FFF2-40B4-BE49-F238E27FC236}">
              <a16:creationId xmlns:a16="http://schemas.microsoft.com/office/drawing/2014/main" id="{AA8D48BF-17C1-4DF6-B4DC-32C2D14F0701}"/>
            </a:ext>
          </a:extLst>
        </xdr:cNvPr>
        <xdr:cNvSpPr>
          <a:spLocks noChangeShapeType="1"/>
        </xdr:cNvSpPr>
      </xdr:nvSpPr>
      <xdr:spPr bwMode="auto">
        <a:xfrm flipH="1" flipV="1">
          <a:off x="9229725" y="446722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27</xdr:row>
      <xdr:rowOff>9525</xdr:rowOff>
    </xdr:from>
    <xdr:to>
      <xdr:col>83</xdr:col>
      <xdr:colOff>180975</xdr:colOff>
      <xdr:row>43</xdr:row>
      <xdr:rowOff>95250</xdr:rowOff>
    </xdr:to>
    <xdr:sp macro="" textlink="">
      <xdr:nvSpPr>
        <xdr:cNvPr id="176" name="Line 825">
          <a:extLst>
            <a:ext uri="{FF2B5EF4-FFF2-40B4-BE49-F238E27FC236}">
              <a16:creationId xmlns:a16="http://schemas.microsoft.com/office/drawing/2014/main" id="{0C53EDD1-B0BE-49AA-870A-1F02A6F7F2C2}"/>
            </a:ext>
          </a:extLst>
        </xdr:cNvPr>
        <xdr:cNvSpPr>
          <a:spLocks noChangeShapeType="1"/>
        </xdr:cNvSpPr>
      </xdr:nvSpPr>
      <xdr:spPr bwMode="auto">
        <a:xfrm flipH="1" flipV="1">
          <a:off x="9229725" y="463867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28</xdr:row>
      <xdr:rowOff>0</xdr:rowOff>
    </xdr:from>
    <xdr:to>
      <xdr:col>83</xdr:col>
      <xdr:colOff>180975</xdr:colOff>
      <xdr:row>44</xdr:row>
      <xdr:rowOff>95250</xdr:rowOff>
    </xdr:to>
    <xdr:sp macro="" textlink="">
      <xdr:nvSpPr>
        <xdr:cNvPr id="177" name="Line 826">
          <a:extLst>
            <a:ext uri="{FF2B5EF4-FFF2-40B4-BE49-F238E27FC236}">
              <a16:creationId xmlns:a16="http://schemas.microsoft.com/office/drawing/2014/main" id="{533E1D2C-8849-4B22-A746-D443BCAE860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48006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29</xdr:row>
      <xdr:rowOff>9525</xdr:rowOff>
    </xdr:from>
    <xdr:to>
      <xdr:col>83</xdr:col>
      <xdr:colOff>180975</xdr:colOff>
      <xdr:row>45</xdr:row>
      <xdr:rowOff>95250</xdr:rowOff>
    </xdr:to>
    <xdr:sp macro="" textlink="">
      <xdr:nvSpPr>
        <xdr:cNvPr id="178" name="Line 827">
          <a:extLst>
            <a:ext uri="{FF2B5EF4-FFF2-40B4-BE49-F238E27FC236}">
              <a16:creationId xmlns:a16="http://schemas.microsoft.com/office/drawing/2014/main" id="{78029B30-A518-4E72-A3A1-E2A1D939F199}"/>
            </a:ext>
          </a:extLst>
        </xdr:cNvPr>
        <xdr:cNvSpPr>
          <a:spLocks noChangeShapeType="1"/>
        </xdr:cNvSpPr>
      </xdr:nvSpPr>
      <xdr:spPr bwMode="auto">
        <a:xfrm flipH="1" flipV="1">
          <a:off x="9229725" y="498157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30</xdr:row>
      <xdr:rowOff>0</xdr:rowOff>
    </xdr:from>
    <xdr:to>
      <xdr:col>84</xdr:col>
      <xdr:colOff>0</xdr:colOff>
      <xdr:row>46</xdr:row>
      <xdr:rowOff>104775</xdr:rowOff>
    </xdr:to>
    <xdr:sp macro="" textlink="">
      <xdr:nvSpPr>
        <xdr:cNvPr id="179" name="Line 828">
          <a:extLst>
            <a:ext uri="{FF2B5EF4-FFF2-40B4-BE49-F238E27FC236}">
              <a16:creationId xmlns:a16="http://schemas.microsoft.com/office/drawing/2014/main" id="{D2C6F630-E54E-4ECF-AECA-4DBB5B6011E2}"/>
            </a:ext>
          </a:extLst>
        </xdr:cNvPr>
        <xdr:cNvSpPr>
          <a:spLocks noChangeShapeType="1"/>
        </xdr:cNvSpPr>
      </xdr:nvSpPr>
      <xdr:spPr bwMode="auto">
        <a:xfrm flipH="1" flipV="1">
          <a:off x="9229725" y="514350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31</xdr:row>
      <xdr:rowOff>0</xdr:rowOff>
    </xdr:from>
    <xdr:to>
      <xdr:col>84</xdr:col>
      <xdr:colOff>0</xdr:colOff>
      <xdr:row>47</xdr:row>
      <xdr:rowOff>104775</xdr:rowOff>
    </xdr:to>
    <xdr:sp macro="" textlink="">
      <xdr:nvSpPr>
        <xdr:cNvPr id="180" name="Line 829">
          <a:extLst>
            <a:ext uri="{FF2B5EF4-FFF2-40B4-BE49-F238E27FC236}">
              <a16:creationId xmlns:a16="http://schemas.microsoft.com/office/drawing/2014/main" id="{F6C1C5DE-B58C-4857-884D-1D036B74BDD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531495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32</xdr:row>
      <xdr:rowOff>9525</xdr:rowOff>
    </xdr:from>
    <xdr:to>
      <xdr:col>83</xdr:col>
      <xdr:colOff>180975</xdr:colOff>
      <xdr:row>48</xdr:row>
      <xdr:rowOff>95250</xdr:rowOff>
    </xdr:to>
    <xdr:sp macro="" textlink="">
      <xdr:nvSpPr>
        <xdr:cNvPr id="181" name="Line 830">
          <a:extLst>
            <a:ext uri="{FF2B5EF4-FFF2-40B4-BE49-F238E27FC236}">
              <a16:creationId xmlns:a16="http://schemas.microsoft.com/office/drawing/2014/main" id="{BD7E2C2C-37C4-407B-98AE-95F628A27A82}"/>
            </a:ext>
          </a:extLst>
        </xdr:cNvPr>
        <xdr:cNvSpPr>
          <a:spLocks noChangeShapeType="1"/>
        </xdr:cNvSpPr>
      </xdr:nvSpPr>
      <xdr:spPr bwMode="auto">
        <a:xfrm flipH="1" flipV="1">
          <a:off x="9229725" y="5495925"/>
          <a:ext cx="5972175" cy="2828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33</xdr:row>
      <xdr:rowOff>0</xdr:rowOff>
    </xdr:from>
    <xdr:to>
      <xdr:col>84</xdr:col>
      <xdr:colOff>0</xdr:colOff>
      <xdr:row>49</xdr:row>
      <xdr:rowOff>104775</xdr:rowOff>
    </xdr:to>
    <xdr:sp macro="" textlink="">
      <xdr:nvSpPr>
        <xdr:cNvPr id="182" name="Line 831">
          <a:extLst>
            <a:ext uri="{FF2B5EF4-FFF2-40B4-BE49-F238E27FC236}">
              <a16:creationId xmlns:a16="http://schemas.microsoft.com/office/drawing/2014/main" id="{7F6791DD-62D7-4B68-8CED-51C88F6C9761}"/>
            </a:ext>
          </a:extLst>
        </xdr:cNvPr>
        <xdr:cNvSpPr>
          <a:spLocks noChangeShapeType="1"/>
        </xdr:cNvSpPr>
      </xdr:nvSpPr>
      <xdr:spPr bwMode="auto">
        <a:xfrm flipH="1" flipV="1">
          <a:off x="9229725" y="5657850"/>
          <a:ext cx="5972175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34</xdr:row>
      <xdr:rowOff>0</xdr:rowOff>
    </xdr:from>
    <xdr:to>
      <xdr:col>83</xdr:col>
      <xdr:colOff>180975</xdr:colOff>
      <xdr:row>50</xdr:row>
      <xdr:rowOff>95250</xdr:rowOff>
    </xdr:to>
    <xdr:sp macro="" textlink="">
      <xdr:nvSpPr>
        <xdr:cNvPr id="183" name="Line 832">
          <a:extLst>
            <a:ext uri="{FF2B5EF4-FFF2-40B4-BE49-F238E27FC236}">
              <a16:creationId xmlns:a16="http://schemas.microsoft.com/office/drawing/2014/main" id="{DD08A175-A496-4402-A331-28FD9C77519A}"/>
            </a:ext>
          </a:extLst>
        </xdr:cNvPr>
        <xdr:cNvSpPr>
          <a:spLocks noChangeShapeType="1"/>
        </xdr:cNvSpPr>
      </xdr:nvSpPr>
      <xdr:spPr bwMode="auto">
        <a:xfrm flipH="1" flipV="1">
          <a:off x="9229725" y="58293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180975</xdr:colOff>
      <xdr:row>34</xdr:row>
      <xdr:rowOff>190500</xdr:rowOff>
    </xdr:from>
    <xdr:to>
      <xdr:col>83</xdr:col>
      <xdr:colOff>180975</xdr:colOff>
      <xdr:row>51</xdr:row>
      <xdr:rowOff>95250</xdr:rowOff>
    </xdr:to>
    <xdr:sp macro="" textlink="">
      <xdr:nvSpPr>
        <xdr:cNvPr id="184" name="Line 833">
          <a:extLst>
            <a:ext uri="{FF2B5EF4-FFF2-40B4-BE49-F238E27FC236}">
              <a16:creationId xmlns:a16="http://schemas.microsoft.com/office/drawing/2014/main" id="{C9C38C93-E13D-4B50-9A1F-CFD8B2598F5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600075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35</xdr:row>
      <xdr:rowOff>190500</xdr:rowOff>
    </xdr:from>
    <xdr:to>
      <xdr:col>83</xdr:col>
      <xdr:colOff>180975</xdr:colOff>
      <xdr:row>52</xdr:row>
      <xdr:rowOff>95250</xdr:rowOff>
    </xdr:to>
    <xdr:sp macro="" textlink="">
      <xdr:nvSpPr>
        <xdr:cNvPr id="185" name="Line 834">
          <a:extLst>
            <a:ext uri="{FF2B5EF4-FFF2-40B4-BE49-F238E27FC236}">
              <a16:creationId xmlns:a16="http://schemas.microsoft.com/office/drawing/2014/main" id="{1D8DEDA5-CD80-408E-86FA-DF69FB65B1E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617220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36</xdr:row>
      <xdr:rowOff>190500</xdr:rowOff>
    </xdr:from>
    <xdr:to>
      <xdr:col>83</xdr:col>
      <xdr:colOff>180975</xdr:colOff>
      <xdr:row>53</xdr:row>
      <xdr:rowOff>95250</xdr:rowOff>
    </xdr:to>
    <xdr:sp macro="" textlink="">
      <xdr:nvSpPr>
        <xdr:cNvPr id="186" name="Line 835">
          <a:extLst>
            <a:ext uri="{FF2B5EF4-FFF2-40B4-BE49-F238E27FC236}">
              <a16:creationId xmlns:a16="http://schemas.microsoft.com/office/drawing/2014/main" id="{6D336EE1-9AD4-4FB1-9394-9B1AD1AB7346}"/>
            </a:ext>
          </a:extLst>
        </xdr:cNvPr>
        <xdr:cNvSpPr>
          <a:spLocks noChangeShapeType="1"/>
        </xdr:cNvSpPr>
      </xdr:nvSpPr>
      <xdr:spPr bwMode="auto">
        <a:xfrm flipH="1" flipV="1">
          <a:off x="9229725" y="6343650"/>
          <a:ext cx="5972175" cy="2838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38</xdr:row>
      <xdr:rowOff>0</xdr:rowOff>
    </xdr:from>
    <xdr:to>
      <xdr:col>84</xdr:col>
      <xdr:colOff>9525</xdr:colOff>
      <xdr:row>54</xdr:row>
      <xdr:rowOff>104775</xdr:rowOff>
    </xdr:to>
    <xdr:sp macro="" textlink="">
      <xdr:nvSpPr>
        <xdr:cNvPr id="187" name="Line 836">
          <a:extLst>
            <a:ext uri="{FF2B5EF4-FFF2-40B4-BE49-F238E27FC236}">
              <a16:creationId xmlns:a16="http://schemas.microsoft.com/office/drawing/2014/main" id="{E3EE51DA-2EC7-42A3-B3AF-3D37EEA00491}"/>
            </a:ext>
          </a:extLst>
        </xdr:cNvPr>
        <xdr:cNvSpPr>
          <a:spLocks noChangeShapeType="1"/>
        </xdr:cNvSpPr>
      </xdr:nvSpPr>
      <xdr:spPr bwMode="auto">
        <a:xfrm flipH="1" flipV="1">
          <a:off x="9229725" y="6515100"/>
          <a:ext cx="5981700" cy="2847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39</xdr:row>
      <xdr:rowOff>0</xdr:rowOff>
    </xdr:from>
    <xdr:to>
      <xdr:col>82</xdr:col>
      <xdr:colOff>171450</xdr:colOff>
      <xdr:row>54</xdr:row>
      <xdr:rowOff>190500</xdr:rowOff>
    </xdr:to>
    <xdr:sp macro="" textlink="">
      <xdr:nvSpPr>
        <xdr:cNvPr id="188" name="Line 837">
          <a:extLst>
            <a:ext uri="{FF2B5EF4-FFF2-40B4-BE49-F238E27FC236}">
              <a16:creationId xmlns:a16="http://schemas.microsoft.com/office/drawing/2014/main" id="{1BE8C97C-12AB-4B9A-BF7D-EE7FEF7A44A3}"/>
            </a:ext>
          </a:extLst>
        </xdr:cNvPr>
        <xdr:cNvSpPr>
          <a:spLocks noChangeShapeType="1"/>
        </xdr:cNvSpPr>
      </xdr:nvSpPr>
      <xdr:spPr bwMode="auto">
        <a:xfrm flipH="1" flipV="1">
          <a:off x="9229725" y="6686550"/>
          <a:ext cx="5781675" cy="27432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40</xdr:row>
      <xdr:rowOff>0</xdr:rowOff>
    </xdr:from>
    <xdr:to>
      <xdr:col>81</xdr:col>
      <xdr:colOff>9525</xdr:colOff>
      <xdr:row>55</xdr:row>
      <xdr:rowOff>0</xdr:rowOff>
    </xdr:to>
    <xdr:sp macro="" textlink="">
      <xdr:nvSpPr>
        <xdr:cNvPr id="189" name="Line 838">
          <a:extLst>
            <a:ext uri="{FF2B5EF4-FFF2-40B4-BE49-F238E27FC236}">
              <a16:creationId xmlns:a16="http://schemas.microsoft.com/office/drawing/2014/main" id="{4E6DBD48-B1B2-48A0-880A-98F2613991F0}"/>
            </a:ext>
          </a:extLst>
        </xdr:cNvPr>
        <xdr:cNvSpPr>
          <a:spLocks noChangeShapeType="1"/>
        </xdr:cNvSpPr>
      </xdr:nvSpPr>
      <xdr:spPr bwMode="auto">
        <a:xfrm flipH="1" flipV="1">
          <a:off x="9229725" y="6858000"/>
          <a:ext cx="5438775" cy="25717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41</xdr:row>
      <xdr:rowOff>0</xdr:rowOff>
    </xdr:from>
    <xdr:to>
      <xdr:col>78</xdr:col>
      <xdr:colOff>171450</xdr:colOff>
      <xdr:row>54</xdr:row>
      <xdr:rowOff>190500</xdr:rowOff>
    </xdr:to>
    <xdr:sp macro="" textlink="">
      <xdr:nvSpPr>
        <xdr:cNvPr id="190" name="Line 839">
          <a:extLst>
            <a:ext uri="{FF2B5EF4-FFF2-40B4-BE49-F238E27FC236}">
              <a16:creationId xmlns:a16="http://schemas.microsoft.com/office/drawing/2014/main" id="{5D44418F-824D-40A8-A916-1AE078621DEF}"/>
            </a:ext>
          </a:extLst>
        </xdr:cNvPr>
        <xdr:cNvSpPr>
          <a:spLocks noChangeShapeType="1"/>
        </xdr:cNvSpPr>
      </xdr:nvSpPr>
      <xdr:spPr bwMode="auto">
        <a:xfrm flipH="1" flipV="1">
          <a:off x="9229725" y="7029450"/>
          <a:ext cx="5057775" cy="24003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171450</xdr:colOff>
      <xdr:row>41</xdr:row>
      <xdr:rowOff>190500</xdr:rowOff>
    </xdr:from>
    <xdr:to>
      <xdr:col>76</xdr:col>
      <xdr:colOff>180975</xdr:colOff>
      <xdr:row>54</xdr:row>
      <xdr:rowOff>190500</xdr:rowOff>
    </xdr:to>
    <xdr:sp macro="" textlink="">
      <xdr:nvSpPr>
        <xdr:cNvPr id="191" name="Line 840">
          <a:extLst>
            <a:ext uri="{FF2B5EF4-FFF2-40B4-BE49-F238E27FC236}">
              <a16:creationId xmlns:a16="http://schemas.microsoft.com/office/drawing/2014/main" id="{DEB7E116-F3C7-4F4D-9944-919E59F0FEEE}"/>
            </a:ext>
          </a:extLst>
        </xdr:cNvPr>
        <xdr:cNvSpPr>
          <a:spLocks noChangeShapeType="1"/>
        </xdr:cNvSpPr>
      </xdr:nvSpPr>
      <xdr:spPr bwMode="auto">
        <a:xfrm flipH="1" flipV="1">
          <a:off x="9220200" y="7200900"/>
          <a:ext cx="4714875" cy="2228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180975</xdr:colOff>
      <xdr:row>42</xdr:row>
      <xdr:rowOff>190500</xdr:rowOff>
    </xdr:from>
    <xdr:to>
      <xdr:col>75</xdr:col>
      <xdr:colOff>0</xdr:colOff>
      <xdr:row>55</xdr:row>
      <xdr:rowOff>0</xdr:rowOff>
    </xdr:to>
    <xdr:sp macro="" textlink="">
      <xdr:nvSpPr>
        <xdr:cNvPr id="192" name="Line 841">
          <a:extLst>
            <a:ext uri="{FF2B5EF4-FFF2-40B4-BE49-F238E27FC236}">
              <a16:creationId xmlns:a16="http://schemas.microsoft.com/office/drawing/2014/main" id="{0DEF9133-C9AF-4742-A4C6-F7520D8C15FB}"/>
            </a:ext>
          </a:extLst>
        </xdr:cNvPr>
        <xdr:cNvSpPr>
          <a:spLocks noChangeShapeType="1"/>
        </xdr:cNvSpPr>
      </xdr:nvSpPr>
      <xdr:spPr bwMode="auto">
        <a:xfrm flipH="1" flipV="1">
          <a:off x="9229725" y="7372350"/>
          <a:ext cx="4343400" cy="20574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9525</xdr:colOff>
      <xdr:row>44</xdr:row>
      <xdr:rowOff>0</xdr:rowOff>
    </xdr:from>
    <xdr:to>
      <xdr:col>73</xdr:col>
      <xdr:colOff>9525</xdr:colOff>
      <xdr:row>55</xdr:row>
      <xdr:rowOff>0</xdr:rowOff>
    </xdr:to>
    <xdr:sp macro="" textlink="">
      <xdr:nvSpPr>
        <xdr:cNvPr id="193" name="Line 842">
          <a:extLst>
            <a:ext uri="{FF2B5EF4-FFF2-40B4-BE49-F238E27FC236}">
              <a16:creationId xmlns:a16="http://schemas.microsoft.com/office/drawing/2014/main" id="{B5EF93F3-BAB3-4D84-8396-040A4396786F}"/>
            </a:ext>
          </a:extLst>
        </xdr:cNvPr>
        <xdr:cNvSpPr>
          <a:spLocks noChangeShapeType="1"/>
        </xdr:cNvSpPr>
      </xdr:nvSpPr>
      <xdr:spPr bwMode="auto">
        <a:xfrm flipH="1" flipV="1">
          <a:off x="9239250" y="7543800"/>
          <a:ext cx="3981450" cy="18859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45</xdr:row>
      <xdr:rowOff>0</xdr:rowOff>
    </xdr:from>
    <xdr:to>
      <xdr:col>70</xdr:col>
      <xdr:colOff>171450</xdr:colOff>
      <xdr:row>54</xdr:row>
      <xdr:rowOff>190500</xdr:rowOff>
    </xdr:to>
    <xdr:sp macro="" textlink="">
      <xdr:nvSpPr>
        <xdr:cNvPr id="194" name="Line 843">
          <a:extLst>
            <a:ext uri="{FF2B5EF4-FFF2-40B4-BE49-F238E27FC236}">
              <a16:creationId xmlns:a16="http://schemas.microsoft.com/office/drawing/2014/main" id="{2414592E-4B82-4C35-ACC2-0A06D2F8255E}"/>
            </a:ext>
          </a:extLst>
        </xdr:cNvPr>
        <xdr:cNvSpPr>
          <a:spLocks noChangeShapeType="1"/>
        </xdr:cNvSpPr>
      </xdr:nvSpPr>
      <xdr:spPr bwMode="auto">
        <a:xfrm flipH="1" flipV="1">
          <a:off x="9229725" y="7715250"/>
          <a:ext cx="3609975" cy="1714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46</xdr:row>
      <xdr:rowOff>0</xdr:rowOff>
    </xdr:from>
    <xdr:to>
      <xdr:col>68</xdr:col>
      <xdr:colOff>180975</xdr:colOff>
      <xdr:row>54</xdr:row>
      <xdr:rowOff>190500</xdr:rowOff>
    </xdr:to>
    <xdr:sp macro="" textlink="">
      <xdr:nvSpPr>
        <xdr:cNvPr id="195" name="Line 844">
          <a:extLst>
            <a:ext uri="{FF2B5EF4-FFF2-40B4-BE49-F238E27FC236}">
              <a16:creationId xmlns:a16="http://schemas.microsoft.com/office/drawing/2014/main" id="{51DEEF20-1E3D-4258-88A5-7238F772E173}"/>
            </a:ext>
          </a:extLst>
        </xdr:cNvPr>
        <xdr:cNvSpPr>
          <a:spLocks noChangeShapeType="1"/>
        </xdr:cNvSpPr>
      </xdr:nvSpPr>
      <xdr:spPr bwMode="auto">
        <a:xfrm flipH="1" flipV="1">
          <a:off x="9229725" y="7886700"/>
          <a:ext cx="3257550" cy="15430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47</xdr:row>
      <xdr:rowOff>0</xdr:rowOff>
    </xdr:from>
    <xdr:to>
      <xdr:col>67</xdr:col>
      <xdr:colOff>0</xdr:colOff>
      <xdr:row>55</xdr:row>
      <xdr:rowOff>0</xdr:rowOff>
    </xdr:to>
    <xdr:sp macro="" textlink="">
      <xdr:nvSpPr>
        <xdr:cNvPr id="196" name="Line 845">
          <a:extLst>
            <a:ext uri="{FF2B5EF4-FFF2-40B4-BE49-F238E27FC236}">
              <a16:creationId xmlns:a16="http://schemas.microsoft.com/office/drawing/2014/main" id="{35703458-30DC-44CC-B7A3-4B9C6C9A719D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058150"/>
          <a:ext cx="2895600" cy="13716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48</xdr:row>
      <xdr:rowOff>0</xdr:rowOff>
    </xdr:from>
    <xdr:to>
      <xdr:col>65</xdr:col>
      <xdr:colOff>0</xdr:colOff>
      <xdr:row>55</xdr:row>
      <xdr:rowOff>0</xdr:rowOff>
    </xdr:to>
    <xdr:sp macro="" textlink="">
      <xdr:nvSpPr>
        <xdr:cNvPr id="197" name="Line 846">
          <a:extLst>
            <a:ext uri="{FF2B5EF4-FFF2-40B4-BE49-F238E27FC236}">
              <a16:creationId xmlns:a16="http://schemas.microsoft.com/office/drawing/2014/main" id="{7EDD38A7-EAAB-46B7-94C5-B304A1720BAB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229600"/>
          <a:ext cx="2533650" cy="12001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49</xdr:row>
      <xdr:rowOff>0</xdr:rowOff>
    </xdr:from>
    <xdr:to>
      <xdr:col>63</xdr:col>
      <xdr:colOff>0</xdr:colOff>
      <xdr:row>55</xdr:row>
      <xdr:rowOff>0</xdr:rowOff>
    </xdr:to>
    <xdr:sp macro="" textlink="">
      <xdr:nvSpPr>
        <xdr:cNvPr id="198" name="Line 847">
          <a:extLst>
            <a:ext uri="{FF2B5EF4-FFF2-40B4-BE49-F238E27FC236}">
              <a16:creationId xmlns:a16="http://schemas.microsoft.com/office/drawing/2014/main" id="{DB0BD828-74B8-4939-93E3-0800B311D348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401050"/>
          <a:ext cx="2171700" cy="10287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50</xdr:row>
      <xdr:rowOff>0</xdr:rowOff>
    </xdr:from>
    <xdr:to>
      <xdr:col>61</xdr:col>
      <xdr:colOff>0</xdr:colOff>
      <xdr:row>55</xdr:row>
      <xdr:rowOff>0</xdr:rowOff>
    </xdr:to>
    <xdr:sp macro="" textlink="">
      <xdr:nvSpPr>
        <xdr:cNvPr id="199" name="Line 848">
          <a:extLst>
            <a:ext uri="{FF2B5EF4-FFF2-40B4-BE49-F238E27FC236}">
              <a16:creationId xmlns:a16="http://schemas.microsoft.com/office/drawing/2014/main" id="{14819219-3878-4560-9AA8-80B7CCC9BD11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572500"/>
          <a:ext cx="1809750" cy="8572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51</xdr:row>
      <xdr:rowOff>0</xdr:rowOff>
    </xdr:from>
    <xdr:to>
      <xdr:col>59</xdr:col>
      <xdr:colOff>0</xdr:colOff>
      <xdr:row>55</xdr:row>
      <xdr:rowOff>0</xdr:rowOff>
    </xdr:to>
    <xdr:sp macro="" textlink="">
      <xdr:nvSpPr>
        <xdr:cNvPr id="200" name="Line 849">
          <a:extLst>
            <a:ext uri="{FF2B5EF4-FFF2-40B4-BE49-F238E27FC236}">
              <a16:creationId xmlns:a16="http://schemas.microsoft.com/office/drawing/2014/main" id="{6009BF4A-8261-4A1C-80F2-D332E00ADE35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743950"/>
          <a:ext cx="1447800" cy="6858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52</xdr:row>
      <xdr:rowOff>0</xdr:rowOff>
    </xdr:from>
    <xdr:to>
      <xdr:col>57</xdr:col>
      <xdr:colOff>0</xdr:colOff>
      <xdr:row>55</xdr:row>
      <xdr:rowOff>0</xdr:rowOff>
    </xdr:to>
    <xdr:sp macro="" textlink="">
      <xdr:nvSpPr>
        <xdr:cNvPr id="201" name="Line 850">
          <a:extLst>
            <a:ext uri="{FF2B5EF4-FFF2-40B4-BE49-F238E27FC236}">
              <a16:creationId xmlns:a16="http://schemas.microsoft.com/office/drawing/2014/main" id="{70D78F83-5AF0-4C6E-8B9E-81CAA1330247}"/>
            </a:ext>
          </a:extLst>
        </xdr:cNvPr>
        <xdr:cNvSpPr>
          <a:spLocks noChangeShapeType="1"/>
        </xdr:cNvSpPr>
      </xdr:nvSpPr>
      <xdr:spPr bwMode="auto">
        <a:xfrm flipH="1" flipV="1">
          <a:off x="9229725" y="8915400"/>
          <a:ext cx="1085850" cy="5143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53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202" name="Line 851">
          <a:extLst>
            <a:ext uri="{FF2B5EF4-FFF2-40B4-BE49-F238E27FC236}">
              <a16:creationId xmlns:a16="http://schemas.microsoft.com/office/drawing/2014/main" id="{FB501FFB-D6D0-4313-9D9B-3CB970DEE7E8}"/>
            </a:ext>
          </a:extLst>
        </xdr:cNvPr>
        <xdr:cNvSpPr>
          <a:spLocks noChangeShapeType="1"/>
        </xdr:cNvSpPr>
      </xdr:nvSpPr>
      <xdr:spPr bwMode="auto">
        <a:xfrm flipH="1" flipV="1">
          <a:off x="9229725" y="9086850"/>
          <a:ext cx="723900" cy="3429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54</xdr:row>
      <xdr:rowOff>0</xdr:rowOff>
    </xdr:from>
    <xdr:to>
      <xdr:col>53</xdr:col>
      <xdr:colOff>0</xdr:colOff>
      <xdr:row>55</xdr:row>
      <xdr:rowOff>0</xdr:rowOff>
    </xdr:to>
    <xdr:sp macro="" textlink="">
      <xdr:nvSpPr>
        <xdr:cNvPr id="203" name="Line 852">
          <a:extLst>
            <a:ext uri="{FF2B5EF4-FFF2-40B4-BE49-F238E27FC236}">
              <a16:creationId xmlns:a16="http://schemas.microsoft.com/office/drawing/2014/main" id="{2FF3672B-9373-4220-BE15-13A5CB8D4AA8}"/>
            </a:ext>
          </a:extLst>
        </xdr:cNvPr>
        <xdr:cNvSpPr>
          <a:spLocks noChangeShapeType="1"/>
        </xdr:cNvSpPr>
      </xdr:nvSpPr>
      <xdr:spPr bwMode="auto">
        <a:xfrm flipH="1" flipV="1">
          <a:off x="9229725" y="9258300"/>
          <a:ext cx="36195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77</xdr:col>
      <xdr:colOff>0</xdr:colOff>
      <xdr:row>15</xdr:row>
      <xdr:rowOff>0</xdr:rowOff>
    </xdr:to>
    <xdr:sp macro="" textlink="">
      <xdr:nvSpPr>
        <xdr:cNvPr id="204" name="Line 853">
          <a:extLst>
            <a:ext uri="{FF2B5EF4-FFF2-40B4-BE49-F238E27FC236}">
              <a16:creationId xmlns:a16="http://schemas.microsoft.com/office/drawing/2014/main" id="{F1A8E5DE-8221-4FFD-B53E-3C03EAAD8CAF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4705350" cy="2228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79</xdr:col>
      <xdr:colOff>0</xdr:colOff>
      <xdr:row>16</xdr:row>
      <xdr:rowOff>0</xdr:rowOff>
    </xdr:to>
    <xdr:sp macro="" textlink="">
      <xdr:nvSpPr>
        <xdr:cNvPr id="205" name="Line 854">
          <a:extLst>
            <a:ext uri="{FF2B5EF4-FFF2-40B4-BE49-F238E27FC236}">
              <a16:creationId xmlns:a16="http://schemas.microsoft.com/office/drawing/2014/main" id="{F73FAEF6-9FF6-4463-834D-7FB7F24E2080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5067300" cy="24003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81</xdr:col>
      <xdr:colOff>0</xdr:colOff>
      <xdr:row>17</xdr:row>
      <xdr:rowOff>0</xdr:rowOff>
    </xdr:to>
    <xdr:sp macro="" textlink="">
      <xdr:nvSpPr>
        <xdr:cNvPr id="206" name="Line 855">
          <a:extLst>
            <a:ext uri="{FF2B5EF4-FFF2-40B4-BE49-F238E27FC236}">
              <a16:creationId xmlns:a16="http://schemas.microsoft.com/office/drawing/2014/main" id="{92F8311C-D654-4643-9628-98D9FBE59DAE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5429250" cy="25717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0</xdr:rowOff>
    </xdr:from>
    <xdr:to>
      <xdr:col>83</xdr:col>
      <xdr:colOff>0</xdr:colOff>
      <xdr:row>18</xdr:row>
      <xdr:rowOff>0</xdr:rowOff>
    </xdr:to>
    <xdr:sp macro="" textlink="">
      <xdr:nvSpPr>
        <xdr:cNvPr id="207" name="Line 856">
          <a:extLst>
            <a:ext uri="{FF2B5EF4-FFF2-40B4-BE49-F238E27FC236}">
              <a16:creationId xmlns:a16="http://schemas.microsoft.com/office/drawing/2014/main" id="{552A0E9F-3F35-4CDE-B6E3-C996FCCD6551}"/>
            </a:ext>
          </a:extLst>
        </xdr:cNvPr>
        <xdr:cNvSpPr>
          <a:spLocks noChangeShapeType="1"/>
        </xdr:cNvSpPr>
      </xdr:nvSpPr>
      <xdr:spPr bwMode="auto">
        <a:xfrm flipH="1">
          <a:off x="9229725" y="342900"/>
          <a:ext cx="5791200" cy="27432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</xdr:row>
      <xdr:rowOff>104775</xdr:rowOff>
    </xdr:from>
    <xdr:to>
      <xdr:col>83</xdr:col>
      <xdr:colOff>171450</xdr:colOff>
      <xdr:row>19</xdr:row>
      <xdr:rowOff>0</xdr:rowOff>
    </xdr:to>
    <xdr:sp macro="" textlink="">
      <xdr:nvSpPr>
        <xdr:cNvPr id="208" name="Line 857">
          <a:extLst>
            <a:ext uri="{FF2B5EF4-FFF2-40B4-BE49-F238E27FC236}">
              <a16:creationId xmlns:a16="http://schemas.microsoft.com/office/drawing/2014/main" id="{79435408-A5F2-4881-9EEE-C24DE192C7C3}"/>
            </a:ext>
          </a:extLst>
        </xdr:cNvPr>
        <xdr:cNvSpPr>
          <a:spLocks noChangeShapeType="1"/>
        </xdr:cNvSpPr>
      </xdr:nvSpPr>
      <xdr:spPr bwMode="auto">
        <a:xfrm flipH="1">
          <a:off x="9229725" y="4476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</xdr:row>
      <xdr:rowOff>104775</xdr:rowOff>
    </xdr:from>
    <xdr:to>
      <xdr:col>83</xdr:col>
      <xdr:colOff>171450</xdr:colOff>
      <xdr:row>20</xdr:row>
      <xdr:rowOff>0</xdr:rowOff>
    </xdr:to>
    <xdr:sp macro="" textlink="">
      <xdr:nvSpPr>
        <xdr:cNvPr id="209" name="Line 858">
          <a:extLst>
            <a:ext uri="{FF2B5EF4-FFF2-40B4-BE49-F238E27FC236}">
              <a16:creationId xmlns:a16="http://schemas.microsoft.com/office/drawing/2014/main" id="{FDB032C8-4CBE-4AB3-8AD4-9C3EE12D2550}"/>
            </a:ext>
          </a:extLst>
        </xdr:cNvPr>
        <xdr:cNvSpPr>
          <a:spLocks noChangeShapeType="1"/>
        </xdr:cNvSpPr>
      </xdr:nvSpPr>
      <xdr:spPr bwMode="auto">
        <a:xfrm flipH="1">
          <a:off x="9229725" y="6191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</xdr:row>
      <xdr:rowOff>104775</xdr:rowOff>
    </xdr:from>
    <xdr:to>
      <xdr:col>83</xdr:col>
      <xdr:colOff>171450</xdr:colOff>
      <xdr:row>21</xdr:row>
      <xdr:rowOff>0</xdr:rowOff>
    </xdr:to>
    <xdr:sp macro="" textlink="">
      <xdr:nvSpPr>
        <xdr:cNvPr id="210" name="Line 859">
          <a:extLst>
            <a:ext uri="{FF2B5EF4-FFF2-40B4-BE49-F238E27FC236}">
              <a16:creationId xmlns:a16="http://schemas.microsoft.com/office/drawing/2014/main" id="{C1CAA00E-92C3-40F4-87F3-AB7DA6C51F4A}"/>
            </a:ext>
          </a:extLst>
        </xdr:cNvPr>
        <xdr:cNvSpPr>
          <a:spLocks noChangeShapeType="1"/>
        </xdr:cNvSpPr>
      </xdr:nvSpPr>
      <xdr:spPr bwMode="auto">
        <a:xfrm flipH="1">
          <a:off x="9229725" y="7905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104775</xdr:rowOff>
    </xdr:from>
    <xdr:to>
      <xdr:col>83</xdr:col>
      <xdr:colOff>171450</xdr:colOff>
      <xdr:row>22</xdr:row>
      <xdr:rowOff>0</xdr:rowOff>
    </xdr:to>
    <xdr:sp macro="" textlink="">
      <xdr:nvSpPr>
        <xdr:cNvPr id="211" name="Line 860">
          <a:extLst>
            <a:ext uri="{FF2B5EF4-FFF2-40B4-BE49-F238E27FC236}">
              <a16:creationId xmlns:a16="http://schemas.microsoft.com/office/drawing/2014/main" id="{71925333-417A-4F11-8A69-714971F86054}"/>
            </a:ext>
          </a:extLst>
        </xdr:cNvPr>
        <xdr:cNvSpPr>
          <a:spLocks noChangeShapeType="1"/>
        </xdr:cNvSpPr>
      </xdr:nvSpPr>
      <xdr:spPr bwMode="auto">
        <a:xfrm flipH="1">
          <a:off x="9229725" y="9620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104775</xdr:rowOff>
    </xdr:from>
    <xdr:to>
      <xdr:col>83</xdr:col>
      <xdr:colOff>171450</xdr:colOff>
      <xdr:row>23</xdr:row>
      <xdr:rowOff>0</xdr:rowOff>
    </xdr:to>
    <xdr:sp macro="" textlink="">
      <xdr:nvSpPr>
        <xdr:cNvPr id="212" name="Line 861">
          <a:extLst>
            <a:ext uri="{FF2B5EF4-FFF2-40B4-BE49-F238E27FC236}">
              <a16:creationId xmlns:a16="http://schemas.microsoft.com/office/drawing/2014/main" id="{6D84E9A4-9B36-4B51-87D9-8515B6C1BE3F}"/>
            </a:ext>
          </a:extLst>
        </xdr:cNvPr>
        <xdr:cNvSpPr>
          <a:spLocks noChangeShapeType="1"/>
        </xdr:cNvSpPr>
      </xdr:nvSpPr>
      <xdr:spPr bwMode="auto">
        <a:xfrm flipH="1">
          <a:off x="9229725" y="11334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7</xdr:row>
      <xdr:rowOff>104775</xdr:rowOff>
    </xdr:from>
    <xdr:to>
      <xdr:col>83</xdr:col>
      <xdr:colOff>171450</xdr:colOff>
      <xdr:row>24</xdr:row>
      <xdr:rowOff>0</xdr:rowOff>
    </xdr:to>
    <xdr:sp macro="" textlink="">
      <xdr:nvSpPr>
        <xdr:cNvPr id="213" name="Line 862">
          <a:extLst>
            <a:ext uri="{FF2B5EF4-FFF2-40B4-BE49-F238E27FC236}">
              <a16:creationId xmlns:a16="http://schemas.microsoft.com/office/drawing/2014/main" id="{0709ECB6-9590-4203-851A-7267A0FA303C}"/>
            </a:ext>
          </a:extLst>
        </xdr:cNvPr>
        <xdr:cNvSpPr>
          <a:spLocks noChangeShapeType="1"/>
        </xdr:cNvSpPr>
      </xdr:nvSpPr>
      <xdr:spPr bwMode="auto">
        <a:xfrm flipH="1">
          <a:off x="9229725" y="13049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8</xdr:row>
      <xdr:rowOff>104775</xdr:rowOff>
    </xdr:from>
    <xdr:to>
      <xdr:col>83</xdr:col>
      <xdr:colOff>171450</xdr:colOff>
      <xdr:row>25</xdr:row>
      <xdr:rowOff>0</xdr:rowOff>
    </xdr:to>
    <xdr:sp macro="" textlink="">
      <xdr:nvSpPr>
        <xdr:cNvPr id="214" name="Line 863">
          <a:extLst>
            <a:ext uri="{FF2B5EF4-FFF2-40B4-BE49-F238E27FC236}">
              <a16:creationId xmlns:a16="http://schemas.microsoft.com/office/drawing/2014/main" id="{4087B452-4FCB-49B0-87D9-693B509F803E}"/>
            </a:ext>
          </a:extLst>
        </xdr:cNvPr>
        <xdr:cNvSpPr>
          <a:spLocks noChangeShapeType="1"/>
        </xdr:cNvSpPr>
      </xdr:nvSpPr>
      <xdr:spPr bwMode="auto">
        <a:xfrm flipH="1">
          <a:off x="9229725" y="14763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9</xdr:row>
      <xdr:rowOff>104775</xdr:rowOff>
    </xdr:from>
    <xdr:to>
      <xdr:col>83</xdr:col>
      <xdr:colOff>171450</xdr:colOff>
      <xdr:row>26</xdr:row>
      <xdr:rowOff>0</xdr:rowOff>
    </xdr:to>
    <xdr:sp macro="" textlink="">
      <xdr:nvSpPr>
        <xdr:cNvPr id="215" name="Line 864">
          <a:extLst>
            <a:ext uri="{FF2B5EF4-FFF2-40B4-BE49-F238E27FC236}">
              <a16:creationId xmlns:a16="http://schemas.microsoft.com/office/drawing/2014/main" id="{7F16E8EC-99D1-4D5B-AC4B-D205BB68F38B}"/>
            </a:ext>
          </a:extLst>
        </xdr:cNvPr>
        <xdr:cNvSpPr>
          <a:spLocks noChangeShapeType="1"/>
        </xdr:cNvSpPr>
      </xdr:nvSpPr>
      <xdr:spPr bwMode="auto">
        <a:xfrm flipH="1">
          <a:off x="9229725" y="16478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10</xdr:row>
      <xdr:rowOff>104775</xdr:rowOff>
    </xdr:from>
    <xdr:to>
      <xdr:col>83</xdr:col>
      <xdr:colOff>171450</xdr:colOff>
      <xdr:row>27</xdr:row>
      <xdr:rowOff>0</xdr:rowOff>
    </xdr:to>
    <xdr:sp macro="" textlink="">
      <xdr:nvSpPr>
        <xdr:cNvPr id="216" name="Line 865">
          <a:extLst>
            <a:ext uri="{FF2B5EF4-FFF2-40B4-BE49-F238E27FC236}">
              <a16:creationId xmlns:a16="http://schemas.microsoft.com/office/drawing/2014/main" id="{98DC877D-164F-4B29-8B6F-1E1C99A5E34D}"/>
            </a:ext>
          </a:extLst>
        </xdr:cNvPr>
        <xdr:cNvSpPr>
          <a:spLocks noChangeShapeType="1"/>
        </xdr:cNvSpPr>
      </xdr:nvSpPr>
      <xdr:spPr bwMode="auto">
        <a:xfrm flipH="1">
          <a:off x="9229725" y="18192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11</xdr:row>
      <xdr:rowOff>104775</xdr:rowOff>
    </xdr:from>
    <xdr:to>
      <xdr:col>83</xdr:col>
      <xdr:colOff>171450</xdr:colOff>
      <xdr:row>28</xdr:row>
      <xdr:rowOff>0</xdr:rowOff>
    </xdr:to>
    <xdr:sp macro="" textlink="">
      <xdr:nvSpPr>
        <xdr:cNvPr id="217" name="Line 866">
          <a:extLst>
            <a:ext uri="{FF2B5EF4-FFF2-40B4-BE49-F238E27FC236}">
              <a16:creationId xmlns:a16="http://schemas.microsoft.com/office/drawing/2014/main" id="{34136691-670B-4D34-B49D-3B381C49E50B}"/>
            </a:ext>
          </a:extLst>
        </xdr:cNvPr>
        <xdr:cNvSpPr>
          <a:spLocks noChangeShapeType="1"/>
        </xdr:cNvSpPr>
      </xdr:nvSpPr>
      <xdr:spPr bwMode="auto">
        <a:xfrm flipH="1">
          <a:off x="9229725" y="19907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12</xdr:row>
      <xdr:rowOff>104775</xdr:rowOff>
    </xdr:from>
    <xdr:to>
      <xdr:col>83</xdr:col>
      <xdr:colOff>171450</xdr:colOff>
      <xdr:row>29</xdr:row>
      <xdr:rowOff>0</xdr:rowOff>
    </xdr:to>
    <xdr:sp macro="" textlink="">
      <xdr:nvSpPr>
        <xdr:cNvPr id="218" name="Line 867">
          <a:extLst>
            <a:ext uri="{FF2B5EF4-FFF2-40B4-BE49-F238E27FC236}">
              <a16:creationId xmlns:a16="http://schemas.microsoft.com/office/drawing/2014/main" id="{15534AB1-6BB7-44AA-BCC9-D94C0FB365C7}"/>
            </a:ext>
          </a:extLst>
        </xdr:cNvPr>
        <xdr:cNvSpPr>
          <a:spLocks noChangeShapeType="1"/>
        </xdr:cNvSpPr>
      </xdr:nvSpPr>
      <xdr:spPr bwMode="auto">
        <a:xfrm flipH="1">
          <a:off x="9229725" y="21621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13</xdr:row>
      <xdr:rowOff>104775</xdr:rowOff>
    </xdr:from>
    <xdr:to>
      <xdr:col>83</xdr:col>
      <xdr:colOff>171450</xdr:colOff>
      <xdr:row>30</xdr:row>
      <xdr:rowOff>0</xdr:rowOff>
    </xdr:to>
    <xdr:sp macro="" textlink="">
      <xdr:nvSpPr>
        <xdr:cNvPr id="219" name="Line 868">
          <a:extLst>
            <a:ext uri="{FF2B5EF4-FFF2-40B4-BE49-F238E27FC236}">
              <a16:creationId xmlns:a16="http://schemas.microsoft.com/office/drawing/2014/main" id="{D3660ED5-4460-443C-ABC1-9E9499A2A1D0}"/>
            </a:ext>
          </a:extLst>
        </xdr:cNvPr>
        <xdr:cNvSpPr>
          <a:spLocks noChangeShapeType="1"/>
        </xdr:cNvSpPr>
      </xdr:nvSpPr>
      <xdr:spPr bwMode="auto">
        <a:xfrm flipH="1">
          <a:off x="9229725" y="23336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14</xdr:row>
      <xdr:rowOff>104775</xdr:rowOff>
    </xdr:from>
    <xdr:to>
      <xdr:col>83</xdr:col>
      <xdr:colOff>171450</xdr:colOff>
      <xdr:row>31</xdr:row>
      <xdr:rowOff>0</xdr:rowOff>
    </xdr:to>
    <xdr:sp macro="" textlink="">
      <xdr:nvSpPr>
        <xdr:cNvPr id="220" name="Line 869">
          <a:extLst>
            <a:ext uri="{FF2B5EF4-FFF2-40B4-BE49-F238E27FC236}">
              <a16:creationId xmlns:a16="http://schemas.microsoft.com/office/drawing/2014/main" id="{A9AB0AF5-4C91-4145-ACC8-88BB43E6012F}"/>
            </a:ext>
          </a:extLst>
        </xdr:cNvPr>
        <xdr:cNvSpPr>
          <a:spLocks noChangeShapeType="1"/>
        </xdr:cNvSpPr>
      </xdr:nvSpPr>
      <xdr:spPr bwMode="auto">
        <a:xfrm flipH="1">
          <a:off x="9229725" y="25050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15</xdr:row>
      <xdr:rowOff>104775</xdr:rowOff>
    </xdr:from>
    <xdr:to>
      <xdr:col>83</xdr:col>
      <xdr:colOff>171450</xdr:colOff>
      <xdr:row>32</xdr:row>
      <xdr:rowOff>0</xdr:rowOff>
    </xdr:to>
    <xdr:sp macro="" textlink="">
      <xdr:nvSpPr>
        <xdr:cNvPr id="221" name="Line 870">
          <a:extLst>
            <a:ext uri="{FF2B5EF4-FFF2-40B4-BE49-F238E27FC236}">
              <a16:creationId xmlns:a16="http://schemas.microsoft.com/office/drawing/2014/main" id="{6AA393F6-4092-4DC9-83E7-C8373507F0A0}"/>
            </a:ext>
          </a:extLst>
        </xdr:cNvPr>
        <xdr:cNvSpPr>
          <a:spLocks noChangeShapeType="1"/>
        </xdr:cNvSpPr>
      </xdr:nvSpPr>
      <xdr:spPr bwMode="auto">
        <a:xfrm flipH="1">
          <a:off x="9229725" y="26765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16</xdr:row>
      <xdr:rowOff>104775</xdr:rowOff>
    </xdr:from>
    <xdr:to>
      <xdr:col>83</xdr:col>
      <xdr:colOff>171450</xdr:colOff>
      <xdr:row>33</xdr:row>
      <xdr:rowOff>0</xdr:rowOff>
    </xdr:to>
    <xdr:sp macro="" textlink="">
      <xdr:nvSpPr>
        <xdr:cNvPr id="222" name="Line 871">
          <a:extLst>
            <a:ext uri="{FF2B5EF4-FFF2-40B4-BE49-F238E27FC236}">
              <a16:creationId xmlns:a16="http://schemas.microsoft.com/office/drawing/2014/main" id="{8EEC48B2-1EC6-46E7-A051-2B318284B1AE}"/>
            </a:ext>
          </a:extLst>
        </xdr:cNvPr>
        <xdr:cNvSpPr>
          <a:spLocks noChangeShapeType="1"/>
        </xdr:cNvSpPr>
      </xdr:nvSpPr>
      <xdr:spPr bwMode="auto">
        <a:xfrm flipH="1">
          <a:off x="9229725" y="28479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17</xdr:row>
      <xdr:rowOff>104775</xdr:rowOff>
    </xdr:from>
    <xdr:to>
      <xdr:col>83</xdr:col>
      <xdr:colOff>171450</xdr:colOff>
      <xdr:row>34</xdr:row>
      <xdr:rowOff>0</xdr:rowOff>
    </xdr:to>
    <xdr:sp macro="" textlink="">
      <xdr:nvSpPr>
        <xdr:cNvPr id="223" name="Line 872">
          <a:extLst>
            <a:ext uri="{FF2B5EF4-FFF2-40B4-BE49-F238E27FC236}">
              <a16:creationId xmlns:a16="http://schemas.microsoft.com/office/drawing/2014/main" id="{89D1FDAB-F8FD-4748-AAD1-40587F9D2D83}"/>
            </a:ext>
          </a:extLst>
        </xdr:cNvPr>
        <xdr:cNvSpPr>
          <a:spLocks noChangeShapeType="1"/>
        </xdr:cNvSpPr>
      </xdr:nvSpPr>
      <xdr:spPr bwMode="auto">
        <a:xfrm flipH="1">
          <a:off x="9229725" y="30194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18</xdr:row>
      <xdr:rowOff>104775</xdr:rowOff>
    </xdr:from>
    <xdr:to>
      <xdr:col>83</xdr:col>
      <xdr:colOff>171450</xdr:colOff>
      <xdr:row>35</xdr:row>
      <xdr:rowOff>0</xdr:rowOff>
    </xdr:to>
    <xdr:sp macro="" textlink="">
      <xdr:nvSpPr>
        <xdr:cNvPr id="224" name="Line 873">
          <a:extLst>
            <a:ext uri="{FF2B5EF4-FFF2-40B4-BE49-F238E27FC236}">
              <a16:creationId xmlns:a16="http://schemas.microsoft.com/office/drawing/2014/main" id="{ED2951FB-5E3A-4F2B-96FE-E8BE22D4C6FA}"/>
            </a:ext>
          </a:extLst>
        </xdr:cNvPr>
        <xdr:cNvSpPr>
          <a:spLocks noChangeShapeType="1"/>
        </xdr:cNvSpPr>
      </xdr:nvSpPr>
      <xdr:spPr bwMode="auto">
        <a:xfrm flipH="1">
          <a:off x="9229725" y="31908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19</xdr:row>
      <xdr:rowOff>104775</xdr:rowOff>
    </xdr:from>
    <xdr:to>
      <xdr:col>83</xdr:col>
      <xdr:colOff>171450</xdr:colOff>
      <xdr:row>36</xdr:row>
      <xdr:rowOff>0</xdr:rowOff>
    </xdr:to>
    <xdr:sp macro="" textlink="">
      <xdr:nvSpPr>
        <xdr:cNvPr id="225" name="Line 874">
          <a:extLst>
            <a:ext uri="{FF2B5EF4-FFF2-40B4-BE49-F238E27FC236}">
              <a16:creationId xmlns:a16="http://schemas.microsoft.com/office/drawing/2014/main" id="{C3FB8896-F141-42B0-89A5-F99B4A732848}"/>
            </a:ext>
          </a:extLst>
        </xdr:cNvPr>
        <xdr:cNvSpPr>
          <a:spLocks noChangeShapeType="1"/>
        </xdr:cNvSpPr>
      </xdr:nvSpPr>
      <xdr:spPr bwMode="auto">
        <a:xfrm flipH="1">
          <a:off x="9229725" y="33623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20</xdr:row>
      <xdr:rowOff>104775</xdr:rowOff>
    </xdr:from>
    <xdr:to>
      <xdr:col>83</xdr:col>
      <xdr:colOff>171450</xdr:colOff>
      <xdr:row>37</xdr:row>
      <xdr:rowOff>0</xdr:rowOff>
    </xdr:to>
    <xdr:sp macro="" textlink="">
      <xdr:nvSpPr>
        <xdr:cNvPr id="226" name="Line 875">
          <a:extLst>
            <a:ext uri="{FF2B5EF4-FFF2-40B4-BE49-F238E27FC236}">
              <a16:creationId xmlns:a16="http://schemas.microsoft.com/office/drawing/2014/main" id="{C3CC4D7F-686E-4ADA-8923-8CEE360BFD4F}"/>
            </a:ext>
          </a:extLst>
        </xdr:cNvPr>
        <xdr:cNvSpPr>
          <a:spLocks noChangeShapeType="1"/>
        </xdr:cNvSpPr>
      </xdr:nvSpPr>
      <xdr:spPr bwMode="auto">
        <a:xfrm flipH="1">
          <a:off x="9229725" y="35337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21</xdr:row>
      <xdr:rowOff>104775</xdr:rowOff>
    </xdr:from>
    <xdr:to>
      <xdr:col>83</xdr:col>
      <xdr:colOff>171450</xdr:colOff>
      <xdr:row>38</xdr:row>
      <xdr:rowOff>0</xdr:rowOff>
    </xdr:to>
    <xdr:sp macro="" textlink="">
      <xdr:nvSpPr>
        <xdr:cNvPr id="227" name="Line 876">
          <a:extLst>
            <a:ext uri="{FF2B5EF4-FFF2-40B4-BE49-F238E27FC236}">
              <a16:creationId xmlns:a16="http://schemas.microsoft.com/office/drawing/2014/main" id="{94CC629A-4C93-4763-814F-857C7482991A}"/>
            </a:ext>
          </a:extLst>
        </xdr:cNvPr>
        <xdr:cNvSpPr>
          <a:spLocks noChangeShapeType="1"/>
        </xdr:cNvSpPr>
      </xdr:nvSpPr>
      <xdr:spPr bwMode="auto">
        <a:xfrm flipH="1">
          <a:off x="9229725" y="37052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22</xdr:row>
      <xdr:rowOff>104775</xdr:rowOff>
    </xdr:from>
    <xdr:to>
      <xdr:col>83</xdr:col>
      <xdr:colOff>171450</xdr:colOff>
      <xdr:row>39</xdr:row>
      <xdr:rowOff>0</xdr:rowOff>
    </xdr:to>
    <xdr:sp macro="" textlink="">
      <xdr:nvSpPr>
        <xdr:cNvPr id="228" name="Line 877">
          <a:extLst>
            <a:ext uri="{FF2B5EF4-FFF2-40B4-BE49-F238E27FC236}">
              <a16:creationId xmlns:a16="http://schemas.microsoft.com/office/drawing/2014/main" id="{41B8DDA6-D4EC-40DD-8312-0AA8FD79AAB3}"/>
            </a:ext>
          </a:extLst>
        </xdr:cNvPr>
        <xdr:cNvSpPr>
          <a:spLocks noChangeShapeType="1"/>
        </xdr:cNvSpPr>
      </xdr:nvSpPr>
      <xdr:spPr bwMode="auto">
        <a:xfrm flipH="1">
          <a:off x="9229725" y="38766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23</xdr:row>
      <xdr:rowOff>104775</xdr:rowOff>
    </xdr:from>
    <xdr:to>
      <xdr:col>83</xdr:col>
      <xdr:colOff>171450</xdr:colOff>
      <xdr:row>40</xdr:row>
      <xdr:rowOff>0</xdr:rowOff>
    </xdr:to>
    <xdr:sp macro="" textlink="">
      <xdr:nvSpPr>
        <xdr:cNvPr id="229" name="Line 878">
          <a:extLst>
            <a:ext uri="{FF2B5EF4-FFF2-40B4-BE49-F238E27FC236}">
              <a16:creationId xmlns:a16="http://schemas.microsoft.com/office/drawing/2014/main" id="{46C6635F-7098-4593-917D-ABD26835AFA2}"/>
            </a:ext>
          </a:extLst>
        </xdr:cNvPr>
        <xdr:cNvSpPr>
          <a:spLocks noChangeShapeType="1"/>
        </xdr:cNvSpPr>
      </xdr:nvSpPr>
      <xdr:spPr bwMode="auto">
        <a:xfrm flipH="1">
          <a:off x="9229725" y="40481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24</xdr:row>
      <xdr:rowOff>104775</xdr:rowOff>
    </xdr:from>
    <xdr:to>
      <xdr:col>83</xdr:col>
      <xdr:colOff>171450</xdr:colOff>
      <xdr:row>41</xdr:row>
      <xdr:rowOff>0</xdr:rowOff>
    </xdr:to>
    <xdr:sp macro="" textlink="">
      <xdr:nvSpPr>
        <xdr:cNvPr id="230" name="Line 879">
          <a:extLst>
            <a:ext uri="{FF2B5EF4-FFF2-40B4-BE49-F238E27FC236}">
              <a16:creationId xmlns:a16="http://schemas.microsoft.com/office/drawing/2014/main" id="{360BB23A-9A73-4CE1-8121-439B9813DE63}"/>
            </a:ext>
          </a:extLst>
        </xdr:cNvPr>
        <xdr:cNvSpPr>
          <a:spLocks noChangeShapeType="1"/>
        </xdr:cNvSpPr>
      </xdr:nvSpPr>
      <xdr:spPr bwMode="auto">
        <a:xfrm flipH="1">
          <a:off x="9229725" y="42195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25</xdr:row>
      <xdr:rowOff>104775</xdr:rowOff>
    </xdr:from>
    <xdr:to>
      <xdr:col>83</xdr:col>
      <xdr:colOff>171450</xdr:colOff>
      <xdr:row>42</xdr:row>
      <xdr:rowOff>0</xdr:rowOff>
    </xdr:to>
    <xdr:sp macro="" textlink="">
      <xdr:nvSpPr>
        <xdr:cNvPr id="231" name="Line 880">
          <a:extLst>
            <a:ext uri="{FF2B5EF4-FFF2-40B4-BE49-F238E27FC236}">
              <a16:creationId xmlns:a16="http://schemas.microsoft.com/office/drawing/2014/main" id="{3A65CCD9-19E2-48DD-A314-D43B3FF46A2F}"/>
            </a:ext>
          </a:extLst>
        </xdr:cNvPr>
        <xdr:cNvSpPr>
          <a:spLocks noChangeShapeType="1"/>
        </xdr:cNvSpPr>
      </xdr:nvSpPr>
      <xdr:spPr bwMode="auto">
        <a:xfrm flipH="1">
          <a:off x="9229725" y="43910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26</xdr:row>
      <xdr:rowOff>104775</xdr:rowOff>
    </xdr:from>
    <xdr:to>
      <xdr:col>83</xdr:col>
      <xdr:colOff>171450</xdr:colOff>
      <xdr:row>43</xdr:row>
      <xdr:rowOff>0</xdr:rowOff>
    </xdr:to>
    <xdr:sp macro="" textlink="">
      <xdr:nvSpPr>
        <xdr:cNvPr id="232" name="Line 881">
          <a:extLst>
            <a:ext uri="{FF2B5EF4-FFF2-40B4-BE49-F238E27FC236}">
              <a16:creationId xmlns:a16="http://schemas.microsoft.com/office/drawing/2014/main" id="{6E0986DE-C019-48D3-99B5-AA8BEC503EE7}"/>
            </a:ext>
          </a:extLst>
        </xdr:cNvPr>
        <xdr:cNvSpPr>
          <a:spLocks noChangeShapeType="1"/>
        </xdr:cNvSpPr>
      </xdr:nvSpPr>
      <xdr:spPr bwMode="auto">
        <a:xfrm flipH="1">
          <a:off x="9229725" y="45624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27</xdr:row>
      <xdr:rowOff>104775</xdr:rowOff>
    </xdr:from>
    <xdr:to>
      <xdr:col>83</xdr:col>
      <xdr:colOff>171450</xdr:colOff>
      <xdr:row>44</xdr:row>
      <xdr:rowOff>0</xdr:rowOff>
    </xdr:to>
    <xdr:sp macro="" textlink="">
      <xdr:nvSpPr>
        <xdr:cNvPr id="233" name="Line 882">
          <a:extLst>
            <a:ext uri="{FF2B5EF4-FFF2-40B4-BE49-F238E27FC236}">
              <a16:creationId xmlns:a16="http://schemas.microsoft.com/office/drawing/2014/main" id="{C40CF8B5-0AB4-451F-BABD-CE1E7E85C8DE}"/>
            </a:ext>
          </a:extLst>
        </xdr:cNvPr>
        <xdr:cNvSpPr>
          <a:spLocks noChangeShapeType="1"/>
        </xdr:cNvSpPr>
      </xdr:nvSpPr>
      <xdr:spPr bwMode="auto">
        <a:xfrm flipH="1">
          <a:off x="9229725" y="47339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28</xdr:row>
      <xdr:rowOff>104775</xdr:rowOff>
    </xdr:from>
    <xdr:to>
      <xdr:col>83</xdr:col>
      <xdr:colOff>171450</xdr:colOff>
      <xdr:row>45</xdr:row>
      <xdr:rowOff>0</xdr:rowOff>
    </xdr:to>
    <xdr:sp macro="" textlink="">
      <xdr:nvSpPr>
        <xdr:cNvPr id="234" name="Line 883">
          <a:extLst>
            <a:ext uri="{FF2B5EF4-FFF2-40B4-BE49-F238E27FC236}">
              <a16:creationId xmlns:a16="http://schemas.microsoft.com/office/drawing/2014/main" id="{92A053E1-D55C-45CA-B01F-A2A8C7C3D08E}"/>
            </a:ext>
          </a:extLst>
        </xdr:cNvPr>
        <xdr:cNvSpPr>
          <a:spLocks noChangeShapeType="1"/>
        </xdr:cNvSpPr>
      </xdr:nvSpPr>
      <xdr:spPr bwMode="auto">
        <a:xfrm flipH="1">
          <a:off x="9229725" y="49053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29</xdr:row>
      <xdr:rowOff>104775</xdr:rowOff>
    </xdr:from>
    <xdr:to>
      <xdr:col>83</xdr:col>
      <xdr:colOff>171450</xdr:colOff>
      <xdr:row>46</xdr:row>
      <xdr:rowOff>0</xdr:rowOff>
    </xdr:to>
    <xdr:sp macro="" textlink="">
      <xdr:nvSpPr>
        <xdr:cNvPr id="235" name="Line 884">
          <a:extLst>
            <a:ext uri="{FF2B5EF4-FFF2-40B4-BE49-F238E27FC236}">
              <a16:creationId xmlns:a16="http://schemas.microsoft.com/office/drawing/2014/main" id="{2CA5FF4A-13A2-428B-B3FC-6694C0D065B0}"/>
            </a:ext>
          </a:extLst>
        </xdr:cNvPr>
        <xdr:cNvSpPr>
          <a:spLocks noChangeShapeType="1"/>
        </xdr:cNvSpPr>
      </xdr:nvSpPr>
      <xdr:spPr bwMode="auto">
        <a:xfrm flipH="1">
          <a:off x="9229725" y="50768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30</xdr:row>
      <xdr:rowOff>104775</xdr:rowOff>
    </xdr:from>
    <xdr:to>
      <xdr:col>83</xdr:col>
      <xdr:colOff>171450</xdr:colOff>
      <xdr:row>47</xdr:row>
      <xdr:rowOff>0</xdr:rowOff>
    </xdr:to>
    <xdr:sp macro="" textlink="">
      <xdr:nvSpPr>
        <xdr:cNvPr id="236" name="Line 885">
          <a:extLst>
            <a:ext uri="{FF2B5EF4-FFF2-40B4-BE49-F238E27FC236}">
              <a16:creationId xmlns:a16="http://schemas.microsoft.com/office/drawing/2014/main" id="{7284A6CD-3CD3-4654-A996-0BBAB89544D0}"/>
            </a:ext>
          </a:extLst>
        </xdr:cNvPr>
        <xdr:cNvSpPr>
          <a:spLocks noChangeShapeType="1"/>
        </xdr:cNvSpPr>
      </xdr:nvSpPr>
      <xdr:spPr bwMode="auto">
        <a:xfrm flipH="1">
          <a:off x="9229725" y="52482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31</xdr:row>
      <xdr:rowOff>104775</xdr:rowOff>
    </xdr:from>
    <xdr:to>
      <xdr:col>83</xdr:col>
      <xdr:colOff>171450</xdr:colOff>
      <xdr:row>48</xdr:row>
      <xdr:rowOff>0</xdr:rowOff>
    </xdr:to>
    <xdr:sp macro="" textlink="">
      <xdr:nvSpPr>
        <xdr:cNvPr id="237" name="Line 886">
          <a:extLst>
            <a:ext uri="{FF2B5EF4-FFF2-40B4-BE49-F238E27FC236}">
              <a16:creationId xmlns:a16="http://schemas.microsoft.com/office/drawing/2014/main" id="{6925AB50-EA4B-4178-B81E-039BE5951D11}"/>
            </a:ext>
          </a:extLst>
        </xdr:cNvPr>
        <xdr:cNvSpPr>
          <a:spLocks noChangeShapeType="1"/>
        </xdr:cNvSpPr>
      </xdr:nvSpPr>
      <xdr:spPr bwMode="auto">
        <a:xfrm flipH="1">
          <a:off x="9229725" y="54197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32</xdr:row>
      <xdr:rowOff>104775</xdr:rowOff>
    </xdr:from>
    <xdr:to>
      <xdr:col>83</xdr:col>
      <xdr:colOff>171450</xdr:colOff>
      <xdr:row>49</xdr:row>
      <xdr:rowOff>0</xdr:rowOff>
    </xdr:to>
    <xdr:sp macro="" textlink="">
      <xdr:nvSpPr>
        <xdr:cNvPr id="238" name="Line 887">
          <a:extLst>
            <a:ext uri="{FF2B5EF4-FFF2-40B4-BE49-F238E27FC236}">
              <a16:creationId xmlns:a16="http://schemas.microsoft.com/office/drawing/2014/main" id="{741B9C38-904F-4172-8CDC-0D485692D383}"/>
            </a:ext>
          </a:extLst>
        </xdr:cNvPr>
        <xdr:cNvSpPr>
          <a:spLocks noChangeShapeType="1"/>
        </xdr:cNvSpPr>
      </xdr:nvSpPr>
      <xdr:spPr bwMode="auto">
        <a:xfrm flipH="1">
          <a:off x="9229725" y="55911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33</xdr:row>
      <xdr:rowOff>104775</xdr:rowOff>
    </xdr:from>
    <xdr:to>
      <xdr:col>83</xdr:col>
      <xdr:colOff>171450</xdr:colOff>
      <xdr:row>50</xdr:row>
      <xdr:rowOff>0</xdr:rowOff>
    </xdr:to>
    <xdr:sp macro="" textlink="">
      <xdr:nvSpPr>
        <xdr:cNvPr id="239" name="Line 888">
          <a:extLst>
            <a:ext uri="{FF2B5EF4-FFF2-40B4-BE49-F238E27FC236}">
              <a16:creationId xmlns:a16="http://schemas.microsoft.com/office/drawing/2014/main" id="{1EF43BC9-DAFF-4638-9042-4B6502FAAB3F}"/>
            </a:ext>
          </a:extLst>
        </xdr:cNvPr>
        <xdr:cNvSpPr>
          <a:spLocks noChangeShapeType="1"/>
        </xdr:cNvSpPr>
      </xdr:nvSpPr>
      <xdr:spPr bwMode="auto">
        <a:xfrm flipH="1">
          <a:off x="9229725" y="57626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34</xdr:row>
      <xdr:rowOff>104775</xdr:rowOff>
    </xdr:from>
    <xdr:to>
      <xdr:col>83</xdr:col>
      <xdr:colOff>171450</xdr:colOff>
      <xdr:row>51</xdr:row>
      <xdr:rowOff>0</xdr:rowOff>
    </xdr:to>
    <xdr:sp macro="" textlink="">
      <xdr:nvSpPr>
        <xdr:cNvPr id="240" name="Line 889">
          <a:extLst>
            <a:ext uri="{FF2B5EF4-FFF2-40B4-BE49-F238E27FC236}">
              <a16:creationId xmlns:a16="http://schemas.microsoft.com/office/drawing/2014/main" id="{FF5FBEA5-3EE5-4DFD-96E6-48C80103BEDC}"/>
            </a:ext>
          </a:extLst>
        </xdr:cNvPr>
        <xdr:cNvSpPr>
          <a:spLocks noChangeShapeType="1"/>
        </xdr:cNvSpPr>
      </xdr:nvSpPr>
      <xdr:spPr bwMode="auto">
        <a:xfrm flipH="1">
          <a:off x="9229725" y="59340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35</xdr:row>
      <xdr:rowOff>123825</xdr:rowOff>
    </xdr:from>
    <xdr:to>
      <xdr:col>83</xdr:col>
      <xdr:colOff>171450</xdr:colOff>
      <xdr:row>52</xdr:row>
      <xdr:rowOff>19050</xdr:rowOff>
    </xdr:to>
    <xdr:sp macro="" textlink="">
      <xdr:nvSpPr>
        <xdr:cNvPr id="241" name="Line 890">
          <a:extLst>
            <a:ext uri="{FF2B5EF4-FFF2-40B4-BE49-F238E27FC236}">
              <a16:creationId xmlns:a16="http://schemas.microsoft.com/office/drawing/2014/main" id="{E5E0E1E3-44D1-4B04-9BED-9783EF4B7E1A}"/>
            </a:ext>
          </a:extLst>
        </xdr:cNvPr>
        <xdr:cNvSpPr>
          <a:spLocks noChangeShapeType="1"/>
        </xdr:cNvSpPr>
      </xdr:nvSpPr>
      <xdr:spPr bwMode="auto">
        <a:xfrm flipH="1">
          <a:off x="9229725" y="61245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36</xdr:row>
      <xdr:rowOff>123825</xdr:rowOff>
    </xdr:from>
    <xdr:to>
      <xdr:col>83</xdr:col>
      <xdr:colOff>171450</xdr:colOff>
      <xdr:row>53</xdr:row>
      <xdr:rowOff>19050</xdr:rowOff>
    </xdr:to>
    <xdr:sp macro="" textlink="">
      <xdr:nvSpPr>
        <xdr:cNvPr id="242" name="Line 891">
          <a:extLst>
            <a:ext uri="{FF2B5EF4-FFF2-40B4-BE49-F238E27FC236}">
              <a16:creationId xmlns:a16="http://schemas.microsoft.com/office/drawing/2014/main" id="{EB5A6780-2C46-4A29-B11C-F809373E1DDA}"/>
            </a:ext>
          </a:extLst>
        </xdr:cNvPr>
        <xdr:cNvSpPr>
          <a:spLocks noChangeShapeType="1"/>
        </xdr:cNvSpPr>
      </xdr:nvSpPr>
      <xdr:spPr bwMode="auto">
        <a:xfrm flipH="1">
          <a:off x="9229725" y="62960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37</xdr:row>
      <xdr:rowOff>123825</xdr:rowOff>
    </xdr:from>
    <xdr:to>
      <xdr:col>83</xdr:col>
      <xdr:colOff>171450</xdr:colOff>
      <xdr:row>54</xdr:row>
      <xdr:rowOff>19050</xdr:rowOff>
    </xdr:to>
    <xdr:sp macro="" textlink="">
      <xdr:nvSpPr>
        <xdr:cNvPr id="243" name="Line 892">
          <a:extLst>
            <a:ext uri="{FF2B5EF4-FFF2-40B4-BE49-F238E27FC236}">
              <a16:creationId xmlns:a16="http://schemas.microsoft.com/office/drawing/2014/main" id="{E4C7BF14-DB44-4CCE-99AA-CB0601998CAF}"/>
            </a:ext>
          </a:extLst>
        </xdr:cNvPr>
        <xdr:cNvSpPr>
          <a:spLocks noChangeShapeType="1"/>
        </xdr:cNvSpPr>
      </xdr:nvSpPr>
      <xdr:spPr bwMode="auto">
        <a:xfrm flipH="1">
          <a:off x="9229725" y="646747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38</xdr:row>
      <xdr:rowOff>123825</xdr:rowOff>
    </xdr:from>
    <xdr:to>
      <xdr:col>83</xdr:col>
      <xdr:colOff>171450</xdr:colOff>
      <xdr:row>55</xdr:row>
      <xdr:rowOff>19050</xdr:rowOff>
    </xdr:to>
    <xdr:sp macro="" textlink="">
      <xdr:nvSpPr>
        <xdr:cNvPr id="244" name="Line 893">
          <a:extLst>
            <a:ext uri="{FF2B5EF4-FFF2-40B4-BE49-F238E27FC236}">
              <a16:creationId xmlns:a16="http://schemas.microsoft.com/office/drawing/2014/main" id="{2E05942E-E839-4CA6-99AB-8AC53CAA0DF8}"/>
            </a:ext>
          </a:extLst>
        </xdr:cNvPr>
        <xdr:cNvSpPr>
          <a:spLocks noChangeShapeType="1"/>
        </xdr:cNvSpPr>
      </xdr:nvSpPr>
      <xdr:spPr bwMode="auto">
        <a:xfrm flipH="1">
          <a:off x="9229725" y="6638925"/>
          <a:ext cx="5962650" cy="28098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39</xdr:row>
      <xdr:rowOff>123825</xdr:rowOff>
    </xdr:from>
    <xdr:to>
      <xdr:col>83</xdr:col>
      <xdr:colOff>171450</xdr:colOff>
      <xdr:row>55</xdr:row>
      <xdr:rowOff>0</xdr:rowOff>
    </xdr:to>
    <xdr:sp macro="" textlink="">
      <xdr:nvSpPr>
        <xdr:cNvPr id="245" name="Line 894">
          <a:extLst>
            <a:ext uri="{FF2B5EF4-FFF2-40B4-BE49-F238E27FC236}">
              <a16:creationId xmlns:a16="http://schemas.microsoft.com/office/drawing/2014/main" id="{43CA5F11-918D-4DAD-8F09-55B5ADD3DD94}"/>
            </a:ext>
          </a:extLst>
        </xdr:cNvPr>
        <xdr:cNvSpPr>
          <a:spLocks noChangeShapeType="1"/>
        </xdr:cNvSpPr>
      </xdr:nvSpPr>
      <xdr:spPr bwMode="auto">
        <a:xfrm flipH="1">
          <a:off x="9591675" y="6810375"/>
          <a:ext cx="5600700" cy="26193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40</xdr:row>
      <xdr:rowOff>123825</xdr:rowOff>
    </xdr:from>
    <xdr:to>
      <xdr:col>83</xdr:col>
      <xdr:colOff>171450</xdr:colOff>
      <xdr:row>55</xdr:row>
      <xdr:rowOff>0</xdr:rowOff>
    </xdr:to>
    <xdr:sp macro="" textlink="">
      <xdr:nvSpPr>
        <xdr:cNvPr id="246" name="Line 895">
          <a:extLst>
            <a:ext uri="{FF2B5EF4-FFF2-40B4-BE49-F238E27FC236}">
              <a16:creationId xmlns:a16="http://schemas.microsoft.com/office/drawing/2014/main" id="{AA0B1AF9-79C1-45ED-9888-6E19F67B626A}"/>
            </a:ext>
          </a:extLst>
        </xdr:cNvPr>
        <xdr:cNvSpPr>
          <a:spLocks noChangeShapeType="1"/>
        </xdr:cNvSpPr>
      </xdr:nvSpPr>
      <xdr:spPr bwMode="auto">
        <a:xfrm flipH="1">
          <a:off x="9953625" y="6981825"/>
          <a:ext cx="5238750" cy="24479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41</xdr:row>
      <xdr:rowOff>133350</xdr:rowOff>
    </xdr:from>
    <xdr:to>
      <xdr:col>83</xdr:col>
      <xdr:colOff>171450</xdr:colOff>
      <xdr:row>55</xdr:row>
      <xdr:rowOff>0</xdr:rowOff>
    </xdr:to>
    <xdr:sp macro="" textlink="">
      <xdr:nvSpPr>
        <xdr:cNvPr id="247" name="Line 896">
          <a:extLst>
            <a:ext uri="{FF2B5EF4-FFF2-40B4-BE49-F238E27FC236}">
              <a16:creationId xmlns:a16="http://schemas.microsoft.com/office/drawing/2014/main" id="{DDEFFDD4-2A95-4203-9C89-174FE0FD4552}"/>
            </a:ext>
          </a:extLst>
        </xdr:cNvPr>
        <xdr:cNvSpPr>
          <a:spLocks noChangeShapeType="1"/>
        </xdr:cNvSpPr>
      </xdr:nvSpPr>
      <xdr:spPr bwMode="auto">
        <a:xfrm flipH="1">
          <a:off x="10315575" y="7162800"/>
          <a:ext cx="4876800" cy="22669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42</xdr:row>
      <xdr:rowOff>123825</xdr:rowOff>
    </xdr:from>
    <xdr:to>
      <xdr:col>83</xdr:col>
      <xdr:colOff>161925</xdr:colOff>
      <xdr:row>55</xdr:row>
      <xdr:rowOff>0</xdr:rowOff>
    </xdr:to>
    <xdr:sp macro="" textlink="">
      <xdr:nvSpPr>
        <xdr:cNvPr id="248" name="Line 897">
          <a:extLst>
            <a:ext uri="{FF2B5EF4-FFF2-40B4-BE49-F238E27FC236}">
              <a16:creationId xmlns:a16="http://schemas.microsoft.com/office/drawing/2014/main" id="{AE2AF92D-0063-44DE-86D7-8DCB8AD28FD3}"/>
            </a:ext>
          </a:extLst>
        </xdr:cNvPr>
        <xdr:cNvSpPr>
          <a:spLocks noChangeShapeType="1"/>
        </xdr:cNvSpPr>
      </xdr:nvSpPr>
      <xdr:spPr bwMode="auto">
        <a:xfrm flipH="1">
          <a:off x="10677525" y="7324725"/>
          <a:ext cx="4505325" cy="21050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43</xdr:row>
      <xdr:rowOff>104775</xdr:rowOff>
    </xdr:from>
    <xdr:to>
      <xdr:col>84</xdr:col>
      <xdr:colOff>0</xdr:colOff>
      <xdr:row>55</xdr:row>
      <xdr:rowOff>0</xdr:rowOff>
    </xdr:to>
    <xdr:sp macro="" textlink="">
      <xdr:nvSpPr>
        <xdr:cNvPr id="249" name="Line 898">
          <a:extLst>
            <a:ext uri="{FF2B5EF4-FFF2-40B4-BE49-F238E27FC236}">
              <a16:creationId xmlns:a16="http://schemas.microsoft.com/office/drawing/2014/main" id="{6BDA6140-2C7A-49E5-BBE6-D768056EA4E3}"/>
            </a:ext>
          </a:extLst>
        </xdr:cNvPr>
        <xdr:cNvSpPr>
          <a:spLocks noChangeShapeType="1"/>
        </xdr:cNvSpPr>
      </xdr:nvSpPr>
      <xdr:spPr bwMode="auto">
        <a:xfrm flipH="1">
          <a:off x="11039475" y="7477125"/>
          <a:ext cx="4162425" cy="19526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44</xdr:row>
      <xdr:rowOff>114300</xdr:rowOff>
    </xdr:from>
    <xdr:to>
      <xdr:col>84</xdr:col>
      <xdr:colOff>0</xdr:colOff>
      <xdr:row>55</xdr:row>
      <xdr:rowOff>0</xdr:rowOff>
    </xdr:to>
    <xdr:sp macro="" textlink="">
      <xdr:nvSpPr>
        <xdr:cNvPr id="250" name="Line 899">
          <a:extLst>
            <a:ext uri="{FF2B5EF4-FFF2-40B4-BE49-F238E27FC236}">
              <a16:creationId xmlns:a16="http://schemas.microsoft.com/office/drawing/2014/main" id="{300D2361-D362-47DD-92E5-186034FA4748}"/>
            </a:ext>
          </a:extLst>
        </xdr:cNvPr>
        <xdr:cNvSpPr>
          <a:spLocks noChangeShapeType="1"/>
        </xdr:cNvSpPr>
      </xdr:nvSpPr>
      <xdr:spPr bwMode="auto">
        <a:xfrm flipH="1">
          <a:off x="11401425" y="7658100"/>
          <a:ext cx="3800475" cy="17716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45</xdr:row>
      <xdr:rowOff>104775</xdr:rowOff>
    </xdr:from>
    <xdr:to>
      <xdr:col>84</xdr:col>
      <xdr:colOff>0</xdr:colOff>
      <xdr:row>55</xdr:row>
      <xdr:rowOff>0</xdr:rowOff>
    </xdr:to>
    <xdr:sp macro="" textlink="">
      <xdr:nvSpPr>
        <xdr:cNvPr id="251" name="Line 900">
          <a:extLst>
            <a:ext uri="{FF2B5EF4-FFF2-40B4-BE49-F238E27FC236}">
              <a16:creationId xmlns:a16="http://schemas.microsoft.com/office/drawing/2014/main" id="{37847103-19DB-4E93-8757-09E5D1F19257}"/>
            </a:ext>
          </a:extLst>
        </xdr:cNvPr>
        <xdr:cNvSpPr>
          <a:spLocks noChangeShapeType="1"/>
        </xdr:cNvSpPr>
      </xdr:nvSpPr>
      <xdr:spPr bwMode="auto">
        <a:xfrm flipH="1">
          <a:off x="11763375" y="7820025"/>
          <a:ext cx="3438525" cy="16097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46</xdr:row>
      <xdr:rowOff>104775</xdr:rowOff>
    </xdr:from>
    <xdr:to>
      <xdr:col>84</xdr:col>
      <xdr:colOff>19050</xdr:colOff>
      <xdr:row>55</xdr:row>
      <xdr:rowOff>0</xdr:rowOff>
    </xdr:to>
    <xdr:sp macro="" textlink="">
      <xdr:nvSpPr>
        <xdr:cNvPr id="252" name="Line 901">
          <a:extLst>
            <a:ext uri="{FF2B5EF4-FFF2-40B4-BE49-F238E27FC236}">
              <a16:creationId xmlns:a16="http://schemas.microsoft.com/office/drawing/2014/main" id="{743ECC59-0E0A-44CE-B640-37C79ADC502B}"/>
            </a:ext>
          </a:extLst>
        </xdr:cNvPr>
        <xdr:cNvSpPr>
          <a:spLocks noChangeShapeType="1"/>
        </xdr:cNvSpPr>
      </xdr:nvSpPr>
      <xdr:spPr bwMode="auto">
        <a:xfrm flipH="1">
          <a:off x="12125325" y="7991475"/>
          <a:ext cx="3095625" cy="143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47</xdr:row>
      <xdr:rowOff>114300</xdr:rowOff>
    </xdr:from>
    <xdr:to>
      <xdr:col>84</xdr:col>
      <xdr:colOff>19050</xdr:colOff>
      <xdr:row>55</xdr:row>
      <xdr:rowOff>0</xdr:rowOff>
    </xdr:to>
    <xdr:sp macro="" textlink="">
      <xdr:nvSpPr>
        <xdr:cNvPr id="253" name="Line 902">
          <a:extLst>
            <a:ext uri="{FF2B5EF4-FFF2-40B4-BE49-F238E27FC236}">
              <a16:creationId xmlns:a16="http://schemas.microsoft.com/office/drawing/2014/main" id="{5CCC9070-FE7B-4842-A9C0-6C75332AE9BD}"/>
            </a:ext>
          </a:extLst>
        </xdr:cNvPr>
        <xdr:cNvSpPr>
          <a:spLocks noChangeShapeType="1"/>
        </xdr:cNvSpPr>
      </xdr:nvSpPr>
      <xdr:spPr bwMode="auto">
        <a:xfrm flipH="1">
          <a:off x="12487275" y="8172450"/>
          <a:ext cx="2733675" cy="12573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48</xdr:row>
      <xdr:rowOff>123825</xdr:rowOff>
    </xdr:from>
    <xdr:to>
      <xdr:col>83</xdr:col>
      <xdr:colOff>171450</xdr:colOff>
      <xdr:row>55</xdr:row>
      <xdr:rowOff>0</xdr:rowOff>
    </xdr:to>
    <xdr:sp macro="" textlink="">
      <xdr:nvSpPr>
        <xdr:cNvPr id="254" name="Line 903">
          <a:extLst>
            <a:ext uri="{FF2B5EF4-FFF2-40B4-BE49-F238E27FC236}">
              <a16:creationId xmlns:a16="http://schemas.microsoft.com/office/drawing/2014/main" id="{0A3B1ECE-C009-4F66-8D78-111CCD879226}"/>
            </a:ext>
          </a:extLst>
        </xdr:cNvPr>
        <xdr:cNvSpPr>
          <a:spLocks noChangeShapeType="1"/>
        </xdr:cNvSpPr>
      </xdr:nvSpPr>
      <xdr:spPr bwMode="auto">
        <a:xfrm flipH="1">
          <a:off x="12849225" y="8353425"/>
          <a:ext cx="2343150" cy="107632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49</xdr:row>
      <xdr:rowOff>133350</xdr:rowOff>
    </xdr:from>
    <xdr:to>
      <xdr:col>83</xdr:col>
      <xdr:colOff>171450</xdr:colOff>
      <xdr:row>55</xdr:row>
      <xdr:rowOff>0</xdr:rowOff>
    </xdr:to>
    <xdr:sp macro="" textlink="">
      <xdr:nvSpPr>
        <xdr:cNvPr id="255" name="Line 904">
          <a:extLst>
            <a:ext uri="{FF2B5EF4-FFF2-40B4-BE49-F238E27FC236}">
              <a16:creationId xmlns:a16="http://schemas.microsoft.com/office/drawing/2014/main" id="{FEBB9A33-8FB6-40F1-A727-3CC375CFF539}"/>
            </a:ext>
          </a:extLst>
        </xdr:cNvPr>
        <xdr:cNvSpPr>
          <a:spLocks noChangeShapeType="1"/>
        </xdr:cNvSpPr>
      </xdr:nvSpPr>
      <xdr:spPr bwMode="auto">
        <a:xfrm flipH="1">
          <a:off x="13211175" y="8534400"/>
          <a:ext cx="1981200" cy="8953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</xdr:row>
      <xdr:rowOff>104775</xdr:rowOff>
    </xdr:from>
    <xdr:to>
      <xdr:col>51</xdr:col>
      <xdr:colOff>171450</xdr:colOff>
      <xdr:row>4</xdr:row>
      <xdr:rowOff>0</xdr:rowOff>
    </xdr:to>
    <xdr:sp macro="" textlink="">
      <xdr:nvSpPr>
        <xdr:cNvPr id="256" name="Line 905">
          <a:extLst>
            <a:ext uri="{FF2B5EF4-FFF2-40B4-BE49-F238E27FC236}">
              <a16:creationId xmlns:a16="http://schemas.microsoft.com/office/drawing/2014/main" id="{0114AD4F-6740-4858-9901-43D500C56AE8}"/>
            </a:ext>
          </a:extLst>
        </xdr:cNvPr>
        <xdr:cNvSpPr>
          <a:spLocks noChangeShapeType="1"/>
        </xdr:cNvSpPr>
      </xdr:nvSpPr>
      <xdr:spPr bwMode="auto">
        <a:xfrm flipH="1">
          <a:off x="9229725" y="619125"/>
          <a:ext cx="171450" cy="666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50</xdr:row>
      <xdr:rowOff>114300</xdr:rowOff>
    </xdr:from>
    <xdr:to>
      <xdr:col>83</xdr:col>
      <xdr:colOff>171450</xdr:colOff>
      <xdr:row>55</xdr:row>
      <xdr:rowOff>0</xdr:rowOff>
    </xdr:to>
    <xdr:sp macro="" textlink="">
      <xdr:nvSpPr>
        <xdr:cNvPr id="257" name="Line 906">
          <a:extLst>
            <a:ext uri="{FF2B5EF4-FFF2-40B4-BE49-F238E27FC236}">
              <a16:creationId xmlns:a16="http://schemas.microsoft.com/office/drawing/2014/main" id="{4EF6DDED-3307-4B5A-BCB5-F30B897A028C}"/>
            </a:ext>
          </a:extLst>
        </xdr:cNvPr>
        <xdr:cNvSpPr>
          <a:spLocks noChangeShapeType="1"/>
        </xdr:cNvSpPr>
      </xdr:nvSpPr>
      <xdr:spPr bwMode="auto">
        <a:xfrm flipH="1">
          <a:off x="13573125" y="8686800"/>
          <a:ext cx="1619250" cy="7429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51</xdr:row>
      <xdr:rowOff>123825</xdr:rowOff>
    </xdr:from>
    <xdr:to>
      <xdr:col>83</xdr:col>
      <xdr:colOff>171450</xdr:colOff>
      <xdr:row>55</xdr:row>
      <xdr:rowOff>0</xdr:rowOff>
    </xdr:to>
    <xdr:sp macro="" textlink="">
      <xdr:nvSpPr>
        <xdr:cNvPr id="258" name="Line 907">
          <a:extLst>
            <a:ext uri="{FF2B5EF4-FFF2-40B4-BE49-F238E27FC236}">
              <a16:creationId xmlns:a16="http://schemas.microsoft.com/office/drawing/2014/main" id="{4DB00897-2929-43CE-83A5-F5195E4BCE5F}"/>
            </a:ext>
          </a:extLst>
        </xdr:cNvPr>
        <xdr:cNvSpPr>
          <a:spLocks noChangeShapeType="1"/>
        </xdr:cNvSpPr>
      </xdr:nvSpPr>
      <xdr:spPr bwMode="auto">
        <a:xfrm flipH="1">
          <a:off x="13935075" y="8867775"/>
          <a:ext cx="1257300" cy="5619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52</xdr:row>
      <xdr:rowOff>114300</xdr:rowOff>
    </xdr:from>
    <xdr:to>
      <xdr:col>83</xdr:col>
      <xdr:colOff>171450</xdr:colOff>
      <xdr:row>55</xdr:row>
      <xdr:rowOff>0</xdr:rowOff>
    </xdr:to>
    <xdr:sp macro="" textlink="">
      <xdr:nvSpPr>
        <xdr:cNvPr id="259" name="Line 908">
          <a:extLst>
            <a:ext uri="{FF2B5EF4-FFF2-40B4-BE49-F238E27FC236}">
              <a16:creationId xmlns:a16="http://schemas.microsoft.com/office/drawing/2014/main" id="{5FF2C7C3-58ED-426E-8B71-6B96F5730128}"/>
            </a:ext>
          </a:extLst>
        </xdr:cNvPr>
        <xdr:cNvSpPr>
          <a:spLocks noChangeShapeType="1"/>
        </xdr:cNvSpPr>
      </xdr:nvSpPr>
      <xdr:spPr bwMode="auto">
        <a:xfrm flipH="1">
          <a:off x="14297025" y="9029700"/>
          <a:ext cx="895350" cy="4000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0</xdr:colOff>
      <xdr:row>53</xdr:row>
      <xdr:rowOff>123825</xdr:rowOff>
    </xdr:from>
    <xdr:to>
      <xdr:col>83</xdr:col>
      <xdr:colOff>171450</xdr:colOff>
      <xdr:row>55</xdr:row>
      <xdr:rowOff>0</xdr:rowOff>
    </xdr:to>
    <xdr:sp macro="" textlink="">
      <xdr:nvSpPr>
        <xdr:cNvPr id="260" name="Line 909">
          <a:extLst>
            <a:ext uri="{FF2B5EF4-FFF2-40B4-BE49-F238E27FC236}">
              <a16:creationId xmlns:a16="http://schemas.microsoft.com/office/drawing/2014/main" id="{692B0CED-F94F-4336-990E-1FBE80796128}"/>
            </a:ext>
          </a:extLst>
        </xdr:cNvPr>
        <xdr:cNvSpPr>
          <a:spLocks noChangeShapeType="1"/>
        </xdr:cNvSpPr>
      </xdr:nvSpPr>
      <xdr:spPr bwMode="auto">
        <a:xfrm flipH="1">
          <a:off x="14658975" y="9210675"/>
          <a:ext cx="533400" cy="2190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54</xdr:row>
      <xdr:rowOff>114300</xdr:rowOff>
    </xdr:from>
    <xdr:to>
      <xdr:col>83</xdr:col>
      <xdr:colOff>171450</xdr:colOff>
      <xdr:row>55</xdr:row>
      <xdr:rowOff>0</xdr:rowOff>
    </xdr:to>
    <xdr:sp macro="" textlink="">
      <xdr:nvSpPr>
        <xdr:cNvPr id="261" name="Line 910">
          <a:extLst>
            <a:ext uri="{FF2B5EF4-FFF2-40B4-BE49-F238E27FC236}">
              <a16:creationId xmlns:a16="http://schemas.microsoft.com/office/drawing/2014/main" id="{35B8DCCA-D37E-44A7-B1CA-CB340B3A251D}"/>
            </a:ext>
          </a:extLst>
        </xdr:cNvPr>
        <xdr:cNvSpPr>
          <a:spLocks noChangeShapeType="1"/>
        </xdr:cNvSpPr>
      </xdr:nvSpPr>
      <xdr:spPr bwMode="auto">
        <a:xfrm flipH="1">
          <a:off x="15020925" y="9372600"/>
          <a:ext cx="171450" cy="571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0</xdr:rowOff>
    </xdr:from>
    <xdr:to>
      <xdr:col>54</xdr:col>
      <xdr:colOff>171450</xdr:colOff>
      <xdr:row>7</xdr:row>
      <xdr:rowOff>0</xdr:rowOff>
    </xdr:to>
    <xdr:sp macro="" textlink="">
      <xdr:nvSpPr>
        <xdr:cNvPr id="262" name="Line 911">
          <a:extLst>
            <a:ext uri="{FF2B5EF4-FFF2-40B4-BE49-F238E27FC236}">
              <a16:creationId xmlns:a16="http://schemas.microsoft.com/office/drawing/2014/main" id="{81DF2B53-2759-4036-97A3-D9B3395E30AE}"/>
            </a:ext>
          </a:extLst>
        </xdr:cNvPr>
        <xdr:cNvSpPr>
          <a:spLocks noChangeShapeType="1"/>
        </xdr:cNvSpPr>
      </xdr:nvSpPr>
      <xdr:spPr bwMode="auto">
        <a:xfrm flipH="1">
          <a:off x="9229725" y="857250"/>
          <a:ext cx="714375" cy="3429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4</xdr:row>
      <xdr:rowOff>95250</xdr:rowOff>
    </xdr:from>
    <xdr:to>
      <xdr:col>51</xdr:col>
      <xdr:colOff>180975</xdr:colOff>
      <xdr:row>5</xdr:row>
      <xdr:rowOff>0</xdr:rowOff>
    </xdr:to>
    <xdr:sp macro="" textlink="">
      <xdr:nvSpPr>
        <xdr:cNvPr id="263" name="Line 912">
          <a:extLst>
            <a:ext uri="{FF2B5EF4-FFF2-40B4-BE49-F238E27FC236}">
              <a16:creationId xmlns:a16="http://schemas.microsoft.com/office/drawing/2014/main" id="{E8812106-231C-43FE-B60E-ADC681058C91}"/>
            </a:ext>
          </a:extLst>
        </xdr:cNvPr>
        <xdr:cNvSpPr>
          <a:spLocks noChangeShapeType="1"/>
        </xdr:cNvSpPr>
      </xdr:nvSpPr>
      <xdr:spPr bwMode="auto">
        <a:xfrm flipH="1">
          <a:off x="9229725" y="781050"/>
          <a:ext cx="180975" cy="762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264" name="Line 913">
          <a:extLst>
            <a:ext uri="{FF2B5EF4-FFF2-40B4-BE49-F238E27FC236}">
              <a16:creationId xmlns:a16="http://schemas.microsoft.com/office/drawing/2014/main" id="{13FEDF11-5C90-495E-87E2-A3E9E318139A}"/>
            </a:ext>
          </a:extLst>
        </xdr:cNvPr>
        <xdr:cNvSpPr>
          <a:spLocks noChangeShapeType="1"/>
        </xdr:cNvSpPr>
      </xdr:nvSpPr>
      <xdr:spPr bwMode="auto">
        <a:xfrm flipH="1">
          <a:off x="9229725" y="857250"/>
          <a:ext cx="36195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3</xdr:row>
      <xdr:rowOff>9525</xdr:rowOff>
    </xdr:from>
    <xdr:to>
      <xdr:col>51</xdr:col>
      <xdr:colOff>171450</xdr:colOff>
      <xdr:row>3</xdr:row>
      <xdr:rowOff>104775</xdr:rowOff>
    </xdr:to>
    <xdr:sp macro="" textlink="">
      <xdr:nvSpPr>
        <xdr:cNvPr id="265" name="Line 914">
          <a:extLst>
            <a:ext uri="{FF2B5EF4-FFF2-40B4-BE49-F238E27FC236}">
              <a16:creationId xmlns:a16="http://schemas.microsoft.com/office/drawing/2014/main" id="{6CD5A199-CA31-478F-B170-82AF4B4C4F85}"/>
            </a:ext>
          </a:extLst>
        </xdr:cNvPr>
        <xdr:cNvSpPr>
          <a:spLocks noChangeShapeType="1"/>
        </xdr:cNvSpPr>
      </xdr:nvSpPr>
      <xdr:spPr bwMode="auto">
        <a:xfrm>
          <a:off x="9229725" y="523875"/>
          <a:ext cx="171450" cy="952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180975</xdr:colOff>
      <xdr:row>4</xdr:row>
      <xdr:rowOff>0</xdr:rowOff>
    </xdr:from>
    <xdr:to>
      <xdr:col>51</xdr:col>
      <xdr:colOff>180975</xdr:colOff>
      <xdr:row>4</xdr:row>
      <xdr:rowOff>104775</xdr:rowOff>
    </xdr:to>
    <xdr:sp macro="" textlink="">
      <xdr:nvSpPr>
        <xdr:cNvPr id="266" name="Line 915">
          <a:extLst>
            <a:ext uri="{FF2B5EF4-FFF2-40B4-BE49-F238E27FC236}">
              <a16:creationId xmlns:a16="http://schemas.microsoft.com/office/drawing/2014/main" id="{89E4D30B-E434-4740-95C5-9E0C61BE75A4}"/>
            </a:ext>
          </a:extLst>
        </xdr:cNvPr>
        <xdr:cNvSpPr>
          <a:spLocks noChangeShapeType="1"/>
        </xdr:cNvSpPr>
      </xdr:nvSpPr>
      <xdr:spPr bwMode="auto">
        <a:xfrm>
          <a:off x="9229725" y="685800"/>
          <a:ext cx="180975" cy="1047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0</xdr:rowOff>
    </xdr:from>
    <xdr:to>
      <xdr:col>57</xdr:col>
      <xdr:colOff>0</xdr:colOff>
      <xdr:row>8</xdr:row>
      <xdr:rowOff>0</xdr:rowOff>
    </xdr:to>
    <xdr:sp macro="" textlink="">
      <xdr:nvSpPr>
        <xdr:cNvPr id="267" name="Line 916">
          <a:extLst>
            <a:ext uri="{FF2B5EF4-FFF2-40B4-BE49-F238E27FC236}">
              <a16:creationId xmlns:a16="http://schemas.microsoft.com/office/drawing/2014/main" id="{2159383B-7EB3-4961-ABC7-71A3D6719E82}"/>
            </a:ext>
          </a:extLst>
        </xdr:cNvPr>
        <xdr:cNvSpPr>
          <a:spLocks noChangeShapeType="1"/>
        </xdr:cNvSpPr>
      </xdr:nvSpPr>
      <xdr:spPr bwMode="auto">
        <a:xfrm flipH="1">
          <a:off x="9229725" y="857250"/>
          <a:ext cx="1085850" cy="5143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</xdr:row>
      <xdr:rowOff>28575</xdr:rowOff>
    </xdr:from>
    <xdr:to>
      <xdr:col>66</xdr:col>
      <xdr:colOff>0</xdr:colOff>
      <xdr:row>55</xdr:row>
      <xdr:rowOff>0</xdr:rowOff>
    </xdr:to>
    <xdr:sp macro="" textlink="">
      <xdr:nvSpPr>
        <xdr:cNvPr id="268" name="Line 917">
          <a:extLst>
            <a:ext uri="{FF2B5EF4-FFF2-40B4-BE49-F238E27FC236}">
              <a16:creationId xmlns:a16="http://schemas.microsoft.com/office/drawing/2014/main" id="{DE29FA05-8B3D-4829-AEA5-D5910054BE8A}"/>
            </a:ext>
          </a:extLst>
        </xdr:cNvPr>
        <xdr:cNvSpPr>
          <a:spLocks noChangeShapeType="1"/>
        </xdr:cNvSpPr>
      </xdr:nvSpPr>
      <xdr:spPr bwMode="auto">
        <a:xfrm flipH="1">
          <a:off x="1194435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</xdr:row>
      <xdr:rowOff>28575</xdr:rowOff>
    </xdr:from>
    <xdr:to>
      <xdr:col>67</xdr:col>
      <xdr:colOff>0</xdr:colOff>
      <xdr:row>55</xdr:row>
      <xdr:rowOff>0</xdr:rowOff>
    </xdr:to>
    <xdr:sp macro="" textlink="">
      <xdr:nvSpPr>
        <xdr:cNvPr id="269" name="Line 918">
          <a:extLst>
            <a:ext uri="{FF2B5EF4-FFF2-40B4-BE49-F238E27FC236}">
              <a16:creationId xmlns:a16="http://schemas.microsoft.com/office/drawing/2014/main" id="{C090E8A4-999D-4EB7-97FB-57B0DB5FC3D3}"/>
            </a:ext>
          </a:extLst>
        </xdr:cNvPr>
        <xdr:cNvSpPr>
          <a:spLocks noChangeShapeType="1"/>
        </xdr:cNvSpPr>
      </xdr:nvSpPr>
      <xdr:spPr bwMode="auto">
        <a:xfrm flipH="1">
          <a:off x="1212532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</xdr:row>
      <xdr:rowOff>28575</xdr:rowOff>
    </xdr:from>
    <xdr:to>
      <xdr:col>68</xdr:col>
      <xdr:colOff>0</xdr:colOff>
      <xdr:row>55</xdr:row>
      <xdr:rowOff>0</xdr:rowOff>
    </xdr:to>
    <xdr:sp macro="" textlink="">
      <xdr:nvSpPr>
        <xdr:cNvPr id="270" name="Line 919">
          <a:extLst>
            <a:ext uri="{FF2B5EF4-FFF2-40B4-BE49-F238E27FC236}">
              <a16:creationId xmlns:a16="http://schemas.microsoft.com/office/drawing/2014/main" id="{10E7FCC5-6B53-439A-98BC-B6259CF4CD60}"/>
            </a:ext>
          </a:extLst>
        </xdr:cNvPr>
        <xdr:cNvSpPr>
          <a:spLocks noChangeShapeType="1"/>
        </xdr:cNvSpPr>
      </xdr:nvSpPr>
      <xdr:spPr bwMode="auto">
        <a:xfrm flipH="1">
          <a:off x="1230630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</xdr:row>
      <xdr:rowOff>28575</xdr:rowOff>
    </xdr:from>
    <xdr:to>
      <xdr:col>69</xdr:col>
      <xdr:colOff>0</xdr:colOff>
      <xdr:row>55</xdr:row>
      <xdr:rowOff>0</xdr:rowOff>
    </xdr:to>
    <xdr:sp macro="" textlink="">
      <xdr:nvSpPr>
        <xdr:cNvPr id="271" name="Line 920">
          <a:extLst>
            <a:ext uri="{FF2B5EF4-FFF2-40B4-BE49-F238E27FC236}">
              <a16:creationId xmlns:a16="http://schemas.microsoft.com/office/drawing/2014/main" id="{C6D43AA4-88C1-4965-90DC-443041500BD1}"/>
            </a:ext>
          </a:extLst>
        </xdr:cNvPr>
        <xdr:cNvSpPr>
          <a:spLocks noChangeShapeType="1"/>
        </xdr:cNvSpPr>
      </xdr:nvSpPr>
      <xdr:spPr bwMode="auto">
        <a:xfrm flipH="1">
          <a:off x="1248727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0</xdr:colOff>
      <xdr:row>2</xdr:row>
      <xdr:rowOff>28575</xdr:rowOff>
    </xdr:from>
    <xdr:to>
      <xdr:col>70</xdr:col>
      <xdr:colOff>0</xdr:colOff>
      <xdr:row>55</xdr:row>
      <xdr:rowOff>0</xdr:rowOff>
    </xdr:to>
    <xdr:sp macro="" textlink="">
      <xdr:nvSpPr>
        <xdr:cNvPr id="272" name="Line 921">
          <a:extLst>
            <a:ext uri="{FF2B5EF4-FFF2-40B4-BE49-F238E27FC236}">
              <a16:creationId xmlns:a16="http://schemas.microsoft.com/office/drawing/2014/main" id="{201DD9C6-5C80-4DD1-B422-AC541B7E171C}"/>
            </a:ext>
          </a:extLst>
        </xdr:cNvPr>
        <xdr:cNvSpPr>
          <a:spLocks noChangeShapeType="1"/>
        </xdr:cNvSpPr>
      </xdr:nvSpPr>
      <xdr:spPr bwMode="auto">
        <a:xfrm flipH="1">
          <a:off x="1266825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2</xdr:row>
      <xdr:rowOff>28575</xdr:rowOff>
    </xdr:from>
    <xdr:to>
      <xdr:col>71</xdr:col>
      <xdr:colOff>0</xdr:colOff>
      <xdr:row>55</xdr:row>
      <xdr:rowOff>0</xdr:rowOff>
    </xdr:to>
    <xdr:sp macro="" textlink="">
      <xdr:nvSpPr>
        <xdr:cNvPr id="273" name="Line 922">
          <a:extLst>
            <a:ext uri="{FF2B5EF4-FFF2-40B4-BE49-F238E27FC236}">
              <a16:creationId xmlns:a16="http://schemas.microsoft.com/office/drawing/2014/main" id="{4B4EAA92-D2A4-4AFB-A900-E5D84BFDE69F}"/>
            </a:ext>
          </a:extLst>
        </xdr:cNvPr>
        <xdr:cNvSpPr>
          <a:spLocks noChangeShapeType="1"/>
        </xdr:cNvSpPr>
      </xdr:nvSpPr>
      <xdr:spPr bwMode="auto">
        <a:xfrm flipH="1">
          <a:off x="1284922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2</xdr:row>
      <xdr:rowOff>28575</xdr:rowOff>
    </xdr:from>
    <xdr:to>
      <xdr:col>72</xdr:col>
      <xdr:colOff>0</xdr:colOff>
      <xdr:row>55</xdr:row>
      <xdr:rowOff>0</xdr:rowOff>
    </xdr:to>
    <xdr:sp macro="" textlink="">
      <xdr:nvSpPr>
        <xdr:cNvPr id="274" name="Line 923">
          <a:extLst>
            <a:ext uri="{FF2B5EF4-FFF2-40B4-BE49-F238E27FC236}">
              <a16:creationId xmlns:a16="http://schemas.microsoft.com/office/drawing/2014/main" id="{A001D653-EE05-4F5A-A3B9-9BA4269FDEED}"/>
            </a:ext>
          </a:extLst>
        </xdr:cNvPr>
        <xdr:cNvSpPr>
          <a:spLocks noChangeShapeType="1"/>
        </xdr:cNvSpPr>
      </xdr:nvSpPr>
      <xdr:spPr bwMode="auto">
        <a:xfrm flipH="1">
          <a:off x="1303020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2</xdr:row>
      <xdr:rowOff>28575</xdr:rowOff>
    </xdr:from>
    <xdr:to>
      <xdr:col>73</xdr:col>
      <xdr:colOff>0</xdr:colOff>
      <xdr:row>55</xdr:row>
      <xdr:rowOff>0</xdr:rowOff>
    </xdr:to>
    <xdr:sp macro="" textlink="">
      <xdr:nvSpPr>
        <xdr:cNvPr id="275" name="Line 924">
          <a:extLst>
            <a:ext uri="{FF2B5EF4-FFF2-40B4-BE49-F238E27FC236}">
              <a16:creationId xmlns:a16="http://schemas.microsoft.com/office/drawing/2014/main" id="{5AF404B1-E07E-4534-BF95-5F37D14B134F}"/>
            </a:ext>
          </a:extLst>
        </xdr:cNvPr>
        <xdr:cNvSpPr>
          <a:spLocks noChangeShapeType="1"/>
        </xdr:cNvSpPr>
      </xdr:nvSpPr>
      <xdr:spPr bwMode="auto">
        <a:xfrm flipH="1">
          <a:off x="1321117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2</xdr:row>
      <xdr:rowOff>28575</xdr:rowOff>
    </xdr:from>
    <xdr:to>
      <xdr:col>74</xdr:col>
      <xdr:colOff>0</xdr:colOff>
      <xdr:row>55</xdr:row>
      <xdr:rowOff>0</xdr:rowOff>
    </xdr:to>
    <xdr:sp macro="" textlink="">
      <xdr:nvSpPr>
        <xdr:cNvPr id="276" name="Line 925">
          <a:extLst>
            <a:ext uri="{FF2B5EF4-FFF2-40B4-BE49-F238E27FC236}">
              <a16:creationId xmlns:a16="http://schemas.microsoft.com/office/drawing/2014/main" id="{1BAE9961-847C-4515-98AD-7EDBD30702F2}"/>
            </a:ext>
          </a:extLst>
        </xdr:cNvPr>
        <xdr:cNvSpPr>
          <a:spLocks noChangeShapeType="1"/>
        </xdr:cNvSpPr>
      </xdr:nvSpPr>
      <xdr:spPr bwMode="auto">
        <a:xfrm flipH="1">
          <a:off x="1339215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2</xdr:row>
      <xdr:rowOff>28575</xdr:rowOff>
    </xdr:from>
    <xdr:to>
      <xdr:col>75</xdr:col>
      <xdr:colOff>0</xdr:colOff>
      <xdr:row>55</xdr:row>
      <xdr:rowOff>0</xdr:rowOff>
    </xdr:to>
    <xdr:sp macro="" textlink="">
      <xdr:nvSpPr>
        <xdr:cNvPr id="277" name="Line 926">
          <a:extLst>
            <a:ext uri="{FF2B5EF4-FFF2-40B4-BE49-F238E27FC236}">
              <a16:creationId xmlns:a16="http://schemas.microsoft.com/office/drawing/2014/main" id="{9FEB4C2C-CD15-4878-A801-16FC671A2F62}"/>
            </a:ext>
          </a:extLst>
        </xdr:cNvPr>
        <xdr:cNvSpPr>
          <a:spLocks noChangeShapeType="1"/>
        </xdr:cNvSpPr>
      </xdr:nvSpPr>
      <xdr:spPr bwMode="auto">
        <a:xfrm flipH="1">
          <a:off x="1357312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2</xdr:row>
      <xdr:rowOff>28575</xdr:rowOff>
    </xdr:from>
    <xdr:to>
      <xdr:col>76</xdr:col>
      <xdr:colOff>0</xdr:colOff>
      <xdr:row>55</xdr:row>
      <xdr:rowOff>0</xdr:rowOff>
    </xdr:to>
    <xdr:sp macro="" textlink="">
      <xdr:nvSpPr>
        <xdr:cNvPr id="278" name="Line 927">
          <a:extLst>
            <a:ext uri="{FF2B5EF4-FFF2-40B4-BE49-F238E27FC236}">
              <a16:creationId xmlns:a16="http://schemas.microsoft.com/office/drawing/2014/main" id="{6225A9F0-3733-4745-B244-730E1F613483}"/>
            </a:ext>
          </a:extLst>
        </xdr:cNvPr>
        <xdr:cNvSpPr>
          <a:spLocks noChangeShapeType="1"/>
        </xdr:cNvSpPr>
      </xdr:nvSpPr>
      <xdr:spPr bwMode="auto">
        <a:xfrm flipH="1">
          <a:off x="1375410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2</xdr:row>
      <xdr:rowOff>28575</xdr:rowOff>
    </xdr:from>
    <xdr:to>
      <xdr:col>77</xdr:col>
      <xdr:colOff>0</xdr:colOff>
      <xdr:row>55</xdr:row>
      <xdr:rowOff>0</xdr:rowOff>
    </xdr:to>
    <xdr:sp macro="" textlink="">
      <xdr:nvSpPr>
        <xdr:cNvPr id="279" name="Line 928">
          <a:extLst>
            <a:ext uri="{FF2B5EF4-FFF2-40B4-BE49-F238E27FC236}">
              <a16:creationId xmlns:a16="http://schemas.microsoft.com/office/drawing/2014/main" id="{9828DBC9-7AD3-4F22-8499-434C641F1A02}"/>
            </a:ext>
          </a:extLst>
        </xdr:cNvPr>
        <xdr:cNvSpPr>
          <a:spLocks noChangeShapeType="1"/>
        </xdr:cNvSpPr>
      </xdr:nvSpPr>
      <xdr:spPr bwMode="auto">
        <a:xfrm flipH="1">
          <a:off x="1393507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2</xdr:row>
      <xdr:rowOff>28575</xdr:rowOff>
    </xdr:from>
    <xdr:to>
      <xdr:col>78</xdr:col>
      <xdr:colOff>0</xdr:colOff>
      <xdr:row>55</xdr:row>
      <xdr:rowOff>0</xdr:rowOff>
    </xdr:to>
    <xdr:sp macro="" textlink="">
      <xdr:nvSpPr>
        <xdr:cNvPr id="280" name="Line 929">
          <a:extLst>
            <a:ext uri="{FF2B5EF4-FFF2-40B4-BE49-F238E27FC236}">
              <a16:creationId xmlns:a16="http://schemas.microsoft.com/office/drawing/2014/main" id="{7870B4BE-D143-4ABC-938E-B115938AF1BF}"/>
            </a:ext>
          </a:extLst>
        </xdr:cNvPr>
        <xdr:cNvSpPr>
          <a:spLocks noChangeShapeType="1"/>
        </xdr:cNvSpPr>
      </xdr:nvSpPr>
      <xdr:spPr bwMode="auto">
        <a:xfrm flipH="1">
          <a:off x="1411605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2</xdr:row>
      <xdr:rowOff>28575</xdr:rowOff>
    </xdr:from>
    <xdr:to>
      <xdr:col>79</xdr:col>
      <xdr:colOff>0</xdr:colOff>
      <xdr:row>55</xdr:row>
      <xdr:rowOff>0</xdr:rowOff>
    </xdr:to>
    <xdr:sp macro="" textlink="">
      <xdr:nvSpPr>
        <xdr:cNvPr id="281" name="Line 930">
          <a:extLst>
            <a:ext uri="{FF2B5EF4-FFF2-40B4-BE49-F238E27FC236}">
              <a16:creationId xmlns:a16="http://schemas.microsoft.com/office/drawing/2014/main" id="{2050438C-46A1-4EC7-822C-56860A8E8C77}"/>
            </a:ext>
          </a:extLst>
        </xdr:cNvPr>
        <xdr:cNvSpPr>
          <a:spLocks noChangeShapeType="1"/>
        </xdr:cNvSpPr>
      </xdr:nvSpPr>
      <xdr:spPr bwMode="auto">
        <a:xfrm flipH="1">
          <a:off x="1429702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0</xdr:colOff>
      <xdr:row>2</xdr:row>
      <xdr:rowOff>28575</xdr:rowOff>
    </xdr:from>
    <xdr:to>
      <xdr:col>80</xdr:col>
      <xdr:colOff>0</xdr:colOff>
      <xdr:row>55</xdr:row>
      <xdr:rowOff>0</xdr:rowOff>
    </xdr:to>
    <xdr:sp macro="" textlink="">
      <xdr:nvSpPr>
        <xdr:cNvPr id="282" name="Line 931">
          <a:extLst>
            <a:ext uri="{FF2B5EF4-FFF2-40B4-BE49-F238E27FC236}">
              <a16:creationId xmlns:a16="http://schemas.microsoft.com/office/drawing/2014/main" id="{14951730-D117-4A3F-B13C-CC5027569BE3}"/>
            </a:ext>
          </a:extLst>
        </xdr:cNvPr>
        <xdr:cNvSpPr>
          <a:spLocks noChangeShapeType="1"/>
        </xdr:cNvSpPr>
      </xdr:nvSpPr>
      <xdr:spPr bwMode="auto">
        <a:xfrm flipH="1">
          <a:off x="1447800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2</xdr:row>
      <xdr:rowOff>28575</xdr:rowOff>
    </xdr:from>
    <xdr:to>
      <xdr:col>58</xdr:col>
      <xdr:colOff>0</xdr:colOff>
      <xdr:row>55</xdr:row>
      <xdr:rowOff>0</xdr:rowOff>
    </xdr:to>
    <xdr:sp macro="" textlink="">
      <xdr:nvSpPr>
        <xdr:cNvPr id="283" name="Line 948">
          <a:extLst>
            <a:ext uri="{FF2B5EF4-FFF2-40B4-BE49-F238E27FC236}">
              <a16:creationId xmlns:a16="http://schemas.microsoft.com/office/drawing/2014/main" id="{239F1EEE-AD9E-4DED-ACEB-25BBB67D27B1}"/>
            </a:ext>
          </a:extLst>
        </xdr:cNvPr>
        <xdr:cNvSpPr>
          <a:spLocks noChangeShapeType="1"/>
        </xdr:cNvSpPr>
      </xdr:nvSpPr>
      <xdr:spPr bwMode="auto">
        <a:xfrm flipH="1">
          <a:off x="1049655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2</xdr:row>
      <xdr:rowOff>28575</xdr:rowOff>
    </xdr:from>
    <xdr:to>
      <xdr:col>59</xdr:col>
      <xdr:colOff>0</xdr:colOff>
      <xdr:row>55</xdr:row>
      <xdr:rowOff>0</xdr:rowOff>
    </xdr:to>
    <xdr:sp macro="" textlink="">
      <xdr:nvSpPr>
        <xdr:cNvPr id="284" name="Line 949">
          <a:extLst>
            <a:ext uri="{FF2B5EF4-FFF2-40B4-BE49-F238E27FC236}">
              <a16:creationId xmlns:a16="http://schemas.microsoft.com/office/drawing/2014/main" id="{2EE56D34-4520-4306-92F2-63D78FACC7C2}"/>
            </a:ext>
          </a:extLst>
        </xdr:cNvPr>
        <xdr:cNvSpPr>
          <a:spLocks noChangeShapeType="1"/>
        </xdr:cNvSpPr>
      </xdr:nvSpPr>
      <xdr:spPr bwMode="auto">
        <a:xfrm flipH="1">
          <a:off x="1067752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2</xdr:row>
      <xdr:rowOff>28575</xdr:rowOff>
    </xdr:from>
    <xdr:to>
      <xdr:col>60</xdr:col>
      <xdr:colOff>0</xdr:colOff>
      <xdr:row>55</xdr:row>
      <xdr:rowOff>0</xdr:rowOff>
    </xdr:to>
    <xdr:sp macro="" textlink="">
      <xdr:nvSpPr>
        <xdr:cNvPr id="285" name="Line 950">
          <a:extLst>
            <a:ext uri="{FF2B5EF4-FFF2-40B4-BE49-F238E27FC236}">
              <a16:creationId xmlns:a16="http://schemas.microsoft.com/office/drawing/2014/main" id="{54E22941-A4E2-4387-BA13-0C266B33B326}"/>
            </a:ext>
          </a:extLst>
        </xdr:cNvPr>
        <xdr:cNvSpPr>
          <a:spLocks noChangeShapeType="1"/>
        </xdr:cNvSpPr>
      </xdr:nvSpPr>
      <xdr:spPr bwMode="auto">
        <a:xfrm flipH="1">
          <a:off x="1085850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2</xdr:row>
      <xdr:rowOff>28575</xdr:rowOff>
    </xdr:from>
    <xdr:to>
      <xdr:col>61</xdr:col>
      <xdr:colOff>0</xdr:colOff>
      <xdr:row>55</xdr:row>
      <xdr:rowOff>0</xdr:rowOff>
    </xdr:to>
    <xdr:sp macro="" textlink="">
      <xdr:nvSpPr>
        <xdr:cNvPr id="286" name="Line 951">
          <a:extLst>
            <a:ext uri="{FF2B5EF4-FFF2-40B4-BE49-F238E27FC236}">
              <a16:creationId xmlns:a16="http://schemas.microsoft.com/office/drawing/2014/main" id="{72683269-2C1D-4EEF-AF35-4A76B181AC09}"/>
            </a:ext>
          </a:extLst>
        </xdr:cNvPr>
        <xdr:cNvSpPr>
          <a:spLocks noChangeShapeType="1"/>
        </xdr:cNvSpPr>
      </xdr:nvSpPr>
      <xdr:spPr bwMode="auto">
        <a:xfrm flipH="1">
          <a:off x="1103947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2</xdr:row>
      <xdr:rowOff>28575</xdr:rowOff>
    </xdr:from>
    <xdr:to>
      <xdr:col>62</xdr:col>
      <xdr:colOff>0</xdr:colOff>
      <xdr:row>55</xdr:row>
      <xdr:rowOff>0</xdr:rowOff>
    </xdr:to>
    <xdr:sp macro="" textlink="">
      <xdr:nvSpPr>
        <xdr:cNvPr id="287" name="Line 952">
          <a:extLst>
            <a:ext uri="{FF2B5EF4-FFF2-40B4-BE49-F238E27FC236}">
              <a16:creationId xmlns:a16="http://schemas.microsoft.com/office/drawing/2014/main" id="{90983368-CF35-4D49-B3FE-0627FC268216}"/>
            </a:ext>
          </a:extLst>
        </xdr:cNvPr>
        <xdr:cNvSpPr>
          <a:spLocks noChangeShapeType="1"/>
        </xdr:cNvSpPr>
      </xdr:nvSpPr>
      <xdr:spPr bwMode="auto">
        <a:xfrm flipH="1">
          <a:off x="1122045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2</xdr:row>
      <xdr:rowOff>28575</xdr:rowOff>
    </xdr:from>
    <xdr:to>
      <xdr:col>63</xdr:col>
      <xdr:colOff>0</xdr:colOff>
      <xdr:row>55</xdr:row>
      <xdr:rowOff>0</xdr:rowOff>
    </xdr:to>
    <xdr:sp macro="" textlink="">
      <xdr:nvSpPr>
        <xdr:cNvPr id="288" name="Line 953">
          <a:extLst>
            <a:ext uri="{FF2B5EF4-FFF2-40B4-BE49-F238E27FC236}">
              <a16:creationId xmlns:a16="http://schemas.microsoft.com/office/drawing/2014/main" id="{32C14A5E-2BE9-411B-9691-3CBB2824DE58}"/>
            </a:ext>
          </a:extLst>
        </xdr:cNvPr>
        <xdr:cNvSpPr>
          <a:spLocks noChangeShapeType="1"/>
        </xdr:cNvSpPr>
      </xdr:nvSpPr>
      <xdr:spPr bwMode="auto">
        <a:xfrm flipH="1">
          <a:off x="11401425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</xdr:row>
      <xdr:rowOff>28575</xdr:rowOff>
    </xdr:from>
    <xdr:to>
      <xdr:col>64</xdr:col>
      <xdr:colOff>0</xdr:colOff>
      <xdr:row>55</xdr:row>
      <xdr:rowOff>0</xdr:rowOff>
    </xdr:to>
    <xdr:sp macro="" textlink="">
      <xdr:nvSpPr>
        <xdr:cNvPr id="289" name="Line 954">
          <a:extLst>
            <a:ext uri="{FF2B5EF4-FFF2-40B4-BE49-F238E27FC236}">
              <a16:creationId xmlns:a16="http://schemas.microsoft.com/office/drawing/2014/main" id="{27479984-7960-4717-AAE8-EB21EA621341}"/>
            </a:ext>
          </a:extLst>
        </xdr:cNvPr>
        <xdr:cNvSpPr>
          <a:spLocks noChangeShapeType="1"/>
        </xdr:cNvSpPr>
      </xdr:nvSpPr>
      <xdr:spPr bwMode="auto">
        <a:xfrm flipH="1">
          <a:off x="11582400" y="371475"/>
          <a:ext cx="0" cy="9058275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5</xdr:row>
      <xdr:rowOff>0</xdr:rowOff>
    </xdr:from>
    <xdr:to>
      <xdr:col>53</xdr:col>
      <xdr:colOff>0</xdr:colOff>
      <xdr:row>55</xdr:row>
      <xdr:rowOff>0</xdr:rowOff>
    </xdr:to>
    <xdr:sp macro="" textlink="">
      <xdr:nvSpPr>
        <xdr:cNvPr id="290" name="Line 955">
          <a:extLst>
            <a:ext uri="{FF2B5EF4-FFF2-40B4-BE49-F238E27FC236}">
              <a16:creationId xmlns:a16="http://schemas.microsoft.com/office/drawing/2014/main" id="{8798609F-BF51-4812-BB82-7D1559ED1DC6}"/>
            </a:ext>
          </a:extLst>
        </xdr:cNvPr>
        <xdr:cNvSpPr>
          <a:spLocks noChangeShapeType="1"/>
        </xdr:cNvSpPr>
      </xdr:nvSpPr>
      <xdr:spPr bwMode="auto">
        <a:xfrm flipH="1">
          <a:off x="9591675" y="857250"/>
          <a:ext cx="0" cy="8572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5</xdr:row>
      <xdr:rowOff>0</xdr:rowOff>
    </xdr:from>
    <xdr:to>
      <xdr:col>54</xdr:col>
      <xdr:colOff>0</xdr:colOff>
      <xdr:row>55</xdr:row>
      <xdr:rowOff>0</xdr:rowOff>
    </xdr:to>
    <xdr:sp macro="" textlink="">
      <xdr:nvSpPr>
        <xdr:cNvPr id="291" name="Line 956">
          <a:extLst>
            <a:ext uri="{FF2B5EF4-FFF2-40B4-BE49-F238E27FC236}">
              <a16:creationId xmlns:a16="http://schemas.microsoft.com/office/drawing/2014/main" id="{51FA1D84-4429-42D7-B285-805D9635B733}"/>
            </a:ext>
          </a:extLst>
        </xdr:cNvPr>
        <xdr:cNvSpPr>
          <a:spLocks noChangeShapeType="1"/>
        </xdr:cNvSpPr>
      </xdr:nvSpPr>
      <xdr:spPr bwMode="auto">
        <a:xfrm flipH="1">
          <a:off x="9772650" y="857250"/>
          <a:ext cx="0" cy="8572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292" name="Line 957">
          <a:extLst>
            <a:ext uri="{FF2B5EF4-FFF2-40B4-BE49-F238E27FC236}">
              <a16:creationId xmlns:a16="http://schemas.microsoft.com/office/drawing/2014/main" id="{E1DD1C72-BB43-43F3-BE22-EABDE23955C1}"/>
            </a:ext>
          </a:extLst>
        </xdr:cNvPr>
        <xdr:cNvSpPr>
          <a:spLocks noChangeShapeType="1"/>
        </xdr:cNvSpPr>
      </xdr:nvSpPr>
      <xdr:spPr bwMode="auto">
        <a:xfrm flipH="1">
          <a:off x="9953625" y="857250"/>
          <a:ext cx="0" cy="8572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5</xdr:row>
      <xdr:rowOff>0</xdr:rowOff>
    </xdr:from>
    <xdr:to>
      <xdr:col>56</xdr:col>
      <xdr:colOff>0</xdr:colOff>
      <xdr:row>55</xdr:row>
      <xdr:rowOff>0</xdr:rowOff>
    </xdr:to>
    <xdr:sp macro="" textlink="">
      <xdr:nvSpPr>
        <xdr:cNvPr id="293" name="Line 958">
          <a:extLst>
            <a:ext uri="{FF2B5EF4-FFF2-40B4-BE49-F238E27FC236}">
              <a16:creationId xmlns:a16="http://schemas.microsoft.com/office/drawing/2014/main" id="{24067388-8834-408E-9847-B397FDD84ABA}"/>
            </a:ext>
          </a:extLst>
        </xdr:cNvPr>
        <xdr:cNvSpPr>
          <a:spLocks noChangeShapeType="1"/>
        </xdr:cNvSpPr>
      </xdr:nvSpPr>
      <xdr:spPr bwMode="auto">
        <a:xfrm flipH="1">
          <a:off x="10134600" y="857250"/>
          <a:ext cx="0" cy="8572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5</xdr:row>
      <xdr:rowOff>0</xdr:rowOff>
    </xdr:from>
    <xdr:to>
      <xdr:col>57</xdr:col>
      <xdr:colOff>0</xdr:colOff>
      <xdr:row>55</xdr:row>
      <xdr:rowOff>0</xdr:rowOff>
    </xdr:to>
    <xdr:sp macro="" textlink="">
      <xdr:nvSpPr>
        <xdr:cNvPr id="294" name="Line 959">
          <a:extLst>
            <a:ext uri="{FF2B5EF4-FFF2-40B4-BE49-F238E27FC236}">
              <a16:creationId xmlns:a16="http://schemas.microsoft.com/office/drawing/2014/main" id="{B604ECA0-1F06-4F90-9559-22612D801D8C}"/>
            </a:ext>
          </a:extLst>
        </xdr:cNvPr>
        <xdr:cNvSpPr>
          <a:spLocks noChangeShapeType="1"/>
        </xdr:cNvSpPr>
      </xdr:nvSpPr>
      <xdr:spPr bwMode="auto">
        <a:xfrm flipH="1">
          <a:off x="10315575" y="857250"/>
          <a:ext cx="0" cy="857250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295" name="Line 960">
          <a:extLst>
            <a:ext uri="{FF2B5EF4-FFF2-40B4-BE49-F238E27FC236}">
              <a16:creationId xmlns:a16="http://schemas.microsoft.com/office/drawing/2014/main" id="{FFDAD8E0-992C-4195-9589-97A137B2C29A}"/>
            </a:ext>
          </a:extLst>
        </xdr:cNvPr>
        <xdr:cNvSpPr>
          <a:spLocks noChangeShapeType="1"/>
        </xdr:cNvSpPr>
      </xdr:nvSpPr>
      <xdr:spPr bwMode="auto">
        <a:xfrm flipH="1">
          <a:off x="941070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2</xdr:row>
      <xdr:rowOff>0</xdr:rowOff>
    </xdr:from>
    <xdr:to>
      <xdr:col>53</xdr:col>
      <xdr:colOff>0</xdr:colOff>
      <xdr:row>3</xdr:row>
      <xdr:rowOff>0</xdr:rowOff>
    </xdr:to>
    <xdr:sp macro="" textlink="">
      <xdr:nvSpPr>
        <xdr:cNvPr id="296" name="Line 961">
          <a:extLst>
            <a:ext uri="{FF2B5EF4-FFF2-40B4-BE49-F238E27FC236}">
              <a16:creationId xmlns:a16="http://schemas.microsoft.com/office/drawing/2014/main" id="{94765F1A-1377-45B4-B695-1AA363089106}"/>
            </a:ext>
          </a:extLst>
        </xdr:cNvPr>
        <xdr:cNvSpPr>
          <a:spLocks noChangeShapeType="1"/>
        </xdr:cNvSpPr>
      </xdr:nvSpPr>
      <xdr:spPr bwMode="auto">
        <a:xfrm flipH="1">
          <a:off x="9591675" y="342900"/>
          <a:ext cx="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</xdr:row>
      <xdr:rowOff>0</xdr:rowOff>
    </xdr:from>
    <xdr:to>
      <xdr:col>54</xdr:col>
      <xdr:colOff>0</xdr:colOff>
      <xdr:row>3</xdr:row>
      <xdr:rowOff>0</xdr:rowOff>
    </xdr:to>
    <xdr:sp macro="" textlink="">
      <xdr:nvSpPr>
        <xdr:cNvPr id="297" name="Line 962">
          <a:extLst>
            <a:ext uri="{FF2B5EF4-FFF2-40B4-BE49-F238E27FC236}">
              <a16:creationId xmlns:a16="http://schemas.microsoft.com/office/drawing/2014/main" id="{723344EF-BD2B-495C-807B-E06C69F4BEC0}"/>
            </a:ext>
          </a:extLst>
        </xdr:cNvPr>
        <xdr:cNvSpPr>
          <a:spLocks noChangeShapeType="1"/>
        </xdr:cNvSpPr>
      </xdr:nvSpPr>
      <xdr:spPr bwMode="auto">
        <a:xfrm flipH="1">
          <a:off x="9772650" y="342900"/>
          <a:ext cx="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</xdr:row>
      <xdr:rowOff>0</xdr:rowOff>
    </xdr:from>
    <xdr:to>
      <xdr:col>55</xdr:col>
      <xdr:colOff>0</xdr:colOff>
      <xdr:row>3</xdr:row>
      <xdr:rowOff>0</xdr:rowOff>
    </xdr:to>
    <xdr:sp macro="" textlink="">
      <xdr:nvSpPr>
        <xdr:cNvPr id="298" name="Line 963">
          <a:extLst>
            <a:ext uri="{FF2B5EF4-FFF2-40B4-BE49-F238E27FC236}">
              <a16:creationId xmlns:a16="http://schemas.microsoft.com/office/drawing/2014/main" id="{107888CB-73AB-419D-B65A-D87E0FB73479}"/>
            </a:ext>
          </a:extLst>
        </xdr:cNvPr>
        <xdr:cNvSpPr>
          <a:spLocks noChangeShapeType="1"/>
        </xdr:cNvSpPr>
      </xdr:nvSpPr>
      <xdr:spPr bwMode="auto">
        <a:xfrm flipH="1">
          <a:off x="9953625" y="342900"/>
          <a:ext cx="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180975</xdr:colOff>
      <xdr:row>2</xdr:row>
      <xdr:rowOff>0</xdr:rowOff>
    </xdr:from>
    <xdr:to>
      <xdr:col>56</xdr:col>
      <xdr:colOff>0</xdr:colOff>
      <xdr:row>3</xdr:row>
      <xdr:rowOff>0</xdr:rowOff>
    </xdr:to>
    <xdr:sp macro="" textlink="">
      <xdr:nvSpPr>
        <xdr:cNvPr id="299" name="Line 964">
          <a:extLst>
            <a:ext uri="{FF2B5EF4-FFF2-40B4-BE49-F238E27FC236}">
              <a16:creationId xmlns:a16="http://schemas.microsoft.com/office/drawing/2014/main" id="{B102F426-A248-489E-8CBA-1751DEC3DA4C}"/>
            </a:ext>
          </a:extLst>
        </xdr:cNvPr>
        <xdr:cNvSpPr>
          <a:spLocks noChangeShapeType="1"/>
        </xdr:cNvSpPr>
      </xdr:nvSpPr>
      <xdr:spPr bwMode="auto">
        <a:xfrm flipH="1">
          <a:off x="10134600" y="342900"/>
          <a:ext cx="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180975</xdr:colOff>
      <xdr:row>2</xdr:row>
      <xdr:rowOff>0</xdr:rowOff>
    </xdr:from>
    <xdr:to>
      <xdr:col>57</xdr:col>
      <xdr:colOff>0</xdr:colOff>
      <xdr:row>3</xdr:row>
      <xdr:rowOff>0</xdr:rowOff>
    </xdr:to>
    <xdr:sp macro="" textlink="">
      <xdr:nvSpPr>
        <xdr:cNvPr id="300" name="Line 965">
          <a:extLst>
            <a:ext uri="{FF2B5EF4-FFF2-40B4-BE49-F238E27FC236}">
              <a16:creationId xmlns:a16="http://schemas.microsoft.com/office/drawing/2014/main" id="{0DBDAFA7-FD41-4CFA-A686-3B20CC7DC332}"/>
            </a:ext>
          </a:extLst>
        </xdr:cNvPr>
        <xdr:cNvSpPr>
          <a:spLocks noChangeShapeType="1"/>
        </xdr:cNvSpPr>
      </xdr:nvSpPr>
      <xdr:spPr bwMode="auto">
        <a:xfrm flipH="1">
          <a:off x="10315575" y="342900"/>
          <a:ext cx="0" cy="1714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0</xdr:colOff>
      <xdr:row>2</xdr:row>
      <xdr:rowOff>0</xdr:rowOff>
    </xdr:from>
    <xdr:to>
      <xdr:col>81</xdr:col>
      <xdr:colOff>0</xdr:colOff>
      <xdr:row>54</xdr:row>
      <xdr:rowOff>171450</xdr:rowOff>
    </xdr:to>
    <xdr:sp macro="" textlink="">
      <xdr:nvSpPr>
        <xdr:cNvPr id="301" name="Line 966">
          <a:extLst>
            <a:ext uri="{FF2B5EF4-FFF2-40B4-BE49-F238E27FC236}">
              <a16:creationId xmlns:a16="http://schemas.microsoft.com/office/drawing/2014/main" id="{E4DF41C1-DB2C-4302-94FD-78D31D36EDD2}"/>
            </a:ext>
          </a:extLst>
        </xdr:cNvPr>
        <xdr:cNvSpPr>
          <a:spLocks noChangeShapeType="1"/>
        </xdr:cNvSpPr>
      </xdr:nvSpPr>
      <xdr:spPr bwMode="auto">
        <a:xfrm flipH="1">
          <a:off x="1465897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2</xdr:row>
      <xdr:rowOff>0</xdr:rowOff>
    </xdr:from>
    <xdr:to>
      <xdr:col>82</xdr:col>
      <xdr:colOff>0</xdr:colOff>
      <xdr:row>54</xdr:row>
      <xdr:rowOff>171450</xdr:rowOff>
    </xdr:to>
    <xdr:sp macro="" textlink="">
      <xdr:nvSpPr>
        <xdr:cNvPr id="302" name="Line 967">
          <a:extLst>
            <a:ext uri="{FF2B5EF4-FFF2-40B4-BE49-F238E27FC236}">
              <a16:creationId xmlns:a16="http://schemas.microsoft.com/office/drawing/2014/main" id="{DA79B656-ECE5-4433-A684-5A52F49C41FE}"/>
            </a:ext>
          </a:extLst>
        </xdr:cNvPr>
        <xdr:cNvSpPr>
          <a:spLocks noChangeShapeType="1"/>
        </xdr:cNvSpPr>
      </xdr:nvSpPr>
      <xdr:spPr bwMode="auto">
        <a:xfrm flipH="1">
          <a:off x="14839950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2</xdr:row>
      <xdr:rowOff>0</xdr:rowOff>
    </xdr:from>
    <xdr:to>
      <xdr:col>83</xdr:col>
      <xdr:colOff>0</xdr:colOff>
      <xdr:row>54</xdr:row>
      <xdr:rowOff>171450</xdr:rowOff>
    </xdr:to>
    <xdr:sp macro="" textlink="">
      <xdr:nvSpPr>
        <xdr:cNvPr id="303" name="Line 968">
          <a:extLst>
            <a:ext uri="{FF2B5EF4-FFF2-40B4-BE49-F238E27FC236}">
              <a16:creationId xmlns:a16="http://schemas.microsoft.com/office/drawing/2014/main" id="{5FB64F08-3541-4F77-9639-706B23E78662}"/>
            </a:ext>
          </a:extLst>
        </xdr:cNvPr>
        <xdr:cNvSpPr>
          <a:spLocks noChangeShapeType="1"/>
        </xdr:cNvSpPr>
      </xdr:nvSpPr>
      <xdr:spPr bwMode="auto">
        <a:xfrm flipH="1">
          <a:off x="15020925" y="342900"/>
          <a:ext cx="0" cy="9086850"/>
        </a:xfrm>
        <a:prstGeom prst="line">
          <a:avLst/>
        </a:prstGeom>
        <a:noFill/>
        <a:ln w="3175">
          <a:solidFill>
            <a:srgbClr val="CF858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123825</xdr:colOff>
      <xdr:row>12</xdr:row>
      <xdr:rowOff>57150</xdr:rowOff>
    </xdr:from>
    <xdr:to>
      <xdr:col>9</xdr:col>
      <xdr:colOff>95250</xdr:colOff>
      <xdr:row>12</xdr:row>
      <xdr:rowOff>142875</xdr:rowOff>
    </xdr:to>
    <xdr:grpSp>
      <xdr:nvGrpSpPr>
        <xdr:cNvPr id="304" name="Group 977">
          <a:extLst>
            <a:ext uri="{FF2B5EF4-FFF2-40B4-BE49-F238E27FC236}">
              <a16:creationId xmlns:a16="http://schemas.microsoft.com/office/drawing/2014/main" id="{C2C4D668-B0A1-4991-A3AE-9A2539AA2B6C}"/>
            </a:ext>
          </a:extLst>
        </xdr:cNvPr>
        <xdr:cNvGrpSpPr>
          <a:grpSpLocks/>
        </xdr:cNvGrpSpPr>
      </xdr:nvGrpSpPr>
      <xdr:grpSpPr bwMode="auto">
        <a:xfrm>
          <a:off x="1390650" y="2400300"/>
          <a:ext cx="333375" cy="85725"/>
          <a:chOff x="146" y="252"/>
          <a:chExt cx="35" cy="9"/>
        </a:xfrm>
      </xdr:grpSpPr>
      <xdr:sp macro="" textlink="">
        <xdr:nvSpPr>
          <xdr:cNvPr id="305" name="Line 974">
            <a:extLst>
              <a:ext uri="{FF2B5EF4-FFF2-40B4-BE49-F238E27FC236}">
                <a16:creationId xmlns:a16="http://schemas.microsoft.com/office/drawing/2014/main" id="{2B1C2572-0E7B-320D-9E65-180705F7B38C}"/>
              </a:ext>
            </a:extLst>
          </xdr:cNvPr>
          <xdr:cNvSpPr>
            <a:spLocks noChangeShapeType="1"/>
          </xdr:cNvSpPr>
        </xdr:nvSpPr>
        <xdr:spPr bwMode="auto">
          <a:xfrm>
            <a:off x="149" y="256"/>
            <a:ext cx="3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6" name="Line 975">
            <a:extLst>
              <a:ext uri="{FF2B5EF4-FFF2-40B4-BE49-F238E27FC236}">
                <a16:creationId xmlns:a16="http://schemas.microsoft.com/office/drawing/2014/main" id="{E666CE64-9F74-BD62-FCBD-ACF0634FB206}"/>
              </a:ext>
            </a:extLst>
          </xdr:cNvPr>
          <xdr:cNvSpPr>
            <a:spLocks noChangeShapeType="1"/>
          </xdr:cNvSpPr>
        </xdr:nvSpPr>
        <xdr:spPr bwMode="auto">
          <a:xfrm>
            <a:off x="149" y="252"/>
            <a:ext cx="0" cy="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Line 976">
            <a:extLst>
              <a:ext uri="{FF2B5EF4-FFF2-40B4-BE49-F238E27FC236}">
                <a16:creationId xmlns:a16="http://schemas.microsoft.com/office/drawing/2014/main" id="{F1B39807-A12A-9131-0C17-1FF4303F7ABF}"/>
              </a:ext>
            </a:extLst>
          </xdr:cNvPr>
          <xdr:cNvSpPr>
            <a:spLocks noChangeShapeType="1"/>
          </xdr:cNvSpPr>
        </xdr:nvSpPr>
        <xdr:spPr bwMode="auto">
          <a:xfrm>
            <a:off x="146" y="252"/>
            <a:ext cx="0" cy="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57150</xdr:colOff>
      <xdr:row>13</xdr:row>
      <xdr:rowOff>47625</xdr:rowOff>
    </xdr:from>
    <xdr:to>
      <xdr:col>9</xdr:col>
      <xdr:colOff>104775</xdr:colOff>
      <xdr:row>13</xdr:row>
      <xdr:rowOff>161925</xdr:rowOff>
    </xdr:to>
    <xdr:grpSp>
      <xdr:nvGrpSpPr>
        <xdr:cNvPr id="308" name="Group 983">
          <a:extLst>
            <a:ext uri="{FF2B5EF4-FFF2-40B4-BE49-F238E27FC236}">
              <a16:creationId xmlns:a16="http://schemas.microsoft.com/office/drawing/2014/main" id="{C2E81385-1B9C-4902-A796-8E1BCC7A8504}"/>
            </a:ext>
          </a:extLst>
        </xdr:cNvPr>
        <xdr:cNvGrpSpPr>
          <a:grpSpLocks/>
        </xdr:cNvGrpSpPr>
      </xdr:nvGrpSpPr>
      <xdr:grpSpPr bwMode="auto">
        <a:xfrm>
          <a:off x="1323975" y="2590800"/>
          <a:ext cx="409575" cy="114300"/>
          <a:chOff x="139" y="272"/>
          <a:chExt cx="43" cy="12"/>
        </a:xfrm>
      </xdr:grpSpPr>
      <xdr:sp macro="" textlink="">
        <xdr:nvSpPr>
          <xdr:cNvPr id="309" name="Oval 980">
            <a:extLst>
              <a:ext uri="{FF2B5EF4-FFF2-40B4-BE49-F238E27FC236}">
                <a16:creationId xmlns:a16="http://schemas.microsoft.com/office/drawing/2014/main" id="{974B66EA-D72C-BB30-E35A-CD5F40368752}"/>
              </a:ext>
            </a:extLst>
          </xdr:cNvPr>
          <xdr:cNvSpPr>
            <a:spLocks noChangeArrowheads="1"/>
          </xdr:cNvSpPr>
        </xdr:nvSpPr>
        <xdr:spPr bwMode="auto">
          <a:xfrm>
            <a:off x="154" y="272"/>
            <a:ext cx="12" cy="1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10" name="Line 981">
            <a:extLst>
              <a:ext uri="{FF2B5EF4-FFF2-40B4-BE49-F238E27FC236}">
                <a16:creationId xmlns:a16="http://schemas.microsoft.com/office/drawing/2014/main" id="{E11C2966-A128-CBA8-E5DE-752ABDC3A81B}"/>
              </a:ext>
            </a:extLst>
          </xdr:cNvPr>
          <xdr:cNvSpPr>
            <a:spLocks noChangeShapeType="1"/>
          </xdr:cNvSpPr>
        </xdr:nvSpPr>
        <xdr:spPr bwMode="auto">
          <a:xfrm>
            <a:off x="167" y="278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Line 982">
            <a:extLst>
              <a:ext uri="{FF2B5EF4-FFF2-40B4-BE49-F238E27FC236}">
                <a16:creationId xmlns:a16="http://schemas.microsoft.com/office/drawing/2014/main" id="{6FB30B48-03E6-D0F4-6C72-3B53F59E3737}"/>
              </a:ext>
            </a:extLst>
          </xdr:cNvPr>
          <xdr:cNvSpPr>
            <a:spLocks noChangeShapeType="1"/>
          </xdr:cNvSpPr>
        </xdr:nvSpPr>
        <xdr:spPr bwMode="auto">
          <a:xfrm>
            <a:off x="139" y="278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57150</xdr:colOff>
      <xdr:row>14</xdr:row>
      <xdr:rowOff>47625</xdr:rowOff>
    </xdr:from>
    <xdr:to>
      <xdr:col>9</xdr:col>
      <xdr:colOff>104775</xdr:colOff>
      <xdr:row>14</xdr:row>
      <xdr:rowOff>161925</xdr:rowOff>
    </xdr:to>
    <xdr:grpSp>
      <xdr:nvGrpSpPr>
        <xdr:cNvPr id="312" name="Group 991">
          <a:extLst>
            <a:ext uri="{FF2B5EF4-FFF2-40B4-BE49-F238E27FC236}">
              <a16:creationId xmlns:a16="http://schemas.microsoft.com/office/drawing/2014/main" id="{37DCF2D2-FD81-42B7-8ABC-A3AF00BC84C0}"/>
            </a:ext>
          </a:extLst>
        </xdr:cNvPr>
        <xdr:cNvGrpSpPr>
          <a:grpSpLocks/>
        </xdr:cNvGrpSpPr>
      </xdr:nvGrpSpPr>
      <xdr:grpSpPr bwMode="auto">
        <a:xfrm>
          <a:off x="1323975" y="2790825"/>
          <a:ext cx="409575" cy="114300"/>
          <a:chOff x="139" y="293"/>
          <a:chExt cx="43" cy="12"/>
        </a:xfrm>
      </xdr:grpSpPr>
      <xdr:grpSp>
        <xdr:nvGrpSpPr>
          <xdr:cNvPr id="313" name="Group 984">
            <a:extLst>
              <a:ext uri="{FF2B5EF4-FFF2-40B4-BE49-F238E27FC236}">
                <a16:creationId xmlns:a16="http://schemas.microsoft.com/office/drawing/2014/main" id="{2F2C20DC-FDC9-8B0F-338C-1E6663091360}"/>
              </a:ext>
            </a:extLst>
          </xdr:cNvPr>
          <xdr:cNvGrpSpPr>
            <a:grpSpLocks/>
          </xdr:cNvGrpSpPr>
        </xdr:nvGrpSpPr>
        <xdr:grpSpPr bwMode="auto">
          <a:xfrm>
            <a:off x="139" y="293"/>
            <a:ext cx="43" cy="12"/>
            <a:chOff x="139" y="272"/>
            <a:chExt cx="43" cy="12"/>
          </a:xfrm>
        </xdr:grpSpPr>
        <xdr:sp macro="" textlink="">
          <xdr:nvSpPr>
            <xdr:cNvPr id="315" name="Oval 985">
              <a:extLst>
                <a:ext uri="{FF2B5EF4-FFF2-40B4-BE49-F238E27FC236}">
                  <a16:creationId xmlns:a16="http://schemas.microsoft.com/office/drawing/2014/main" id="{58C85C40-18D8-4905-A11D-616A3758076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4" y="272"/>
              <a:ext cx="12" cy="12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316" name="Line 986">
              <a:extLst>
                <a:ext uri="{FF2B5EF4-FFF2-40B4-BE49-F238E27FC236}">
                  <a16:creationId xmlns:a16="http://schemas.microsoft.com/office/drawing/2014/main" id="{36C5A804-12FE-F59A-7157-0A19808CB43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7" y="278"/>
              <a:ext cx="1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17" name="Line 987">
              <a:extLst>
                <a:ext uri="{FF2B5EF4-FFF2-40B4-BE49-F238E27FC236}">
                  <a16:creationId xmlns:a16="http://schemas.microsoft.com/office/drawing/2014/main" id="{9AD6D999-668A-AD61-5419-DABC0ED85C2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9" y="278"/>
              <a:ext cx="1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314" name="Oval 449">
            <a:extLst>
              <a:ext uri="{FF2B5EF4-FFF2-40B4-BE49-F238E27FC236}">
                <a16:creationId xmlns:a16="http://schemas.microsoft.com/office/drawing/2014/main" id="{27930B01-9A84-8566-3E5C-1F3866A44D60}"/>
              </a:ext>
            </a:extLst>
          </xdr:cNvPr>
          <xdr:cNvSpPr>
            <a:spLocks noChangeArrowheads="1"/>
          </xdr:cNvSpPr>
        </xdr:nvSpPr>
        <xdr:spPr bwMode="auto">
          <a:xfrm>
            <a:off x="157" y="296"/>
            <a:ext cx="6" cy="6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57150</xdr:colOff>
      <xdr:row>15</xdr:row>
      <xdr:rowOff>19050</xdr:rowOff>
    </xdr:from>
    <xdr:to>
      <xdr:col>9</xdr:col>
      <xdr:colOff>95250</xdr:colOff>
      <xdr:row>15</xdr:row>
      <xdr:rowOff>161925</xdr:rowOff>
    </xdr:to>
    <xdr:grpSp>
      <xdr:nvGrpSpPr>
        <xdr:cNvPr id="318" name="Group 1001">
          <a:extLst>
            <a:ext uri="{FF2B5EF4-FFF2-40B4-BE49-F238E27FC236}">
              <a16:creationId xmlns:a16="http://schemas.microsoft.com/office/drawing/2014/main" id="{6CCB7695-43AF-4C46-A078-AC66AFF6E8F9}"/>
            </a:ext>
          </a:extLst>
        </xdr:cNvPr>
        <xdr:cNvGrpSpPr>
          <a:grpSpLocks/>
        </xdr:cNvGrpSpPr>
      </xdr:nvGrpSpPr>
      <xdr:grpSpPr bwMode="auto">
        <a:xfrm>
          <a:off x="1323975" y="2962275"/>
          <a:ext cx="400050" cy="142875"/>
          <a:chOff x="139" y="311"/>
          <a:chExt cx="42" cy="15"/>
        </a:xfrm>
      </xdr:grpSpPr>
      <xdr:sp macro="" textlink="">
        <xdr:nvSpPr>
          <xdr:cNvPr id="319" name="Oval 993">
            <a:extLst>
              <a:ext uri="{FF2B5EF4-FFF2-40B4-BE49-F238E27FC236}">
                <a16:creationId xmlns:a16="http://schemas.microsoft.com/office/drawing/2014/main" id="{B4E1CB38-94F0-57C4-19CC-639660DED7DC}"/>
              </a:ext>
            </a:extLst>
          </xdr:cNvPr>
          <xdr:cNvSpPr>
            <a:spLocks noChangeArrowheads="1"/>
          </xdr:cNvSpPr>
        </xdr:nvSpPr>
        <xdr:spPr bwMode="auto">
          <a:xfrm>
            <a:off x="154" y="314"/>
            <a:ext cx="12" cy="1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20" name="Rectangle 997">
            <a:extLst>
              <a:ext uri="{FF2B5EF4-FFF2-40B4-BE49-F238E27FC236}">
                <a16:creationId xmlns:a16="http://schemas.microsoft.com/office/drawing/2014/main" id="{959E330C-F15F-5193-208F-403AFA72D2F9}"/>
              </a:ext>
            </a:extLst>
          </xdr:cNvPr>
          <xdr:cNvSpPr>
            <a:spLocks noChangeArrowheads="1"/>
          </xdr:cNvSpPr>
        </xdr:nvSpPr>
        <xdr:spPr bwMode="auto">
          <a:xfrm>
            <a:off x="153" y="311"/>
            <a:ext cx="1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" name="Oval 469">
            <a:extLst>
              <a:ext uri="{FF2B5EF4-FFF2-40B4-BE49-F238E27FC236}">
                <a16:creationId xmlns:a16="http://schemas.microsoft.com/office/drawing/2014/main" id="{F07CE5AF-AD0D-F32B-9CFF-3413511B93E3}"/>
              </a:ext>
            </a:extLst>
          </xdr:cNvPr>
          <xdr:cNvSpPr>
            <a:spLocks noChangeArrowheads="1"/>
          </xdr:cNvSpPr>
        </xdr:nvSpPr>
        <xdr:spPr bwMode="auto">
          <a:xfrm>
            <a:off x="156" y="316"/>
            <a:ext cx="8" cy="8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22" name="Line 994">
            <a:extLst>
              <a:ext uri="{FF2B5EF4-FFF2-40B4-BE49-F238E27FC236}">
                <a16:creationId xmlns:a16="http://schemas.microsoft.com/office/drawing/2014/main" id="{0FC68204-1E8E-6F5A-4BC6-FCBCF110FDA9}"/>
              </a:ext>
            </a:extLst>
          </xdr:cNvPr>
          <xdr:cNvSpPr>
            <a:spLocks noChangeShapeType="1"/>
          </xdr:cNvSpPr>
        </xdr:nvSpPr>
        <xdr:spPr bwMode="auto">
          <a:xfrm>
            <a:off x="166" y="319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" name="Line 995">
            <a:extLst>
              <a:ext uri="{FF2B5EF4-FFF2-40B4-BE49-F238E27FC236}">
                <a16:creationId xmlns:a16="http://schemas.microsoft.com/office/drawing/2014/main" id="{6D7F2D65-3CEC-4E5C-F480-38286DCCF110}"/>
              </a:ext>
            </a:extLst>
          </xdr:cNvPr>
          <xdr:cNvSpPr>
            <a:spLocks noChangeShapeType="1"/>
          </xdr:cNvSpPr>
        </xdr:nvSpPr>
        <xdr:spPr bwMode="auto">
          <a:xfrm>
            <a:off x="139" y="319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57150</xdr:colOff>
      <xdr:row>16</xdr:row>
      <xdr:rowOff>47625</xdr:rowOff>
    </xdr:from>
    <xdr:to>
      <xdr:col>9</xdr:col>
      <xdr:colOff>104775</xdr:colOff>
      <xdr:row>16</xdr:row>
      <xdr:rowOff>161925</xdr:rowOff>
    </xdr:to>
    <xdr:grpSp>
      <xdr:nvGrpSpPr>
        <xdr:cNvPr id="324" name="Group 1007">
          <a:extLst>
            <a:ext uri="{FF2B5EF4-FFF2-40B4-BE49-F238E27FC236}">
              <a16:creationId xmlns:a16="http://schemas.microsoft.com/office/drawing/2014/main" id="{5B656D67-6F41-4CB9-B179-F8E9381C6A60}"/>
            </a:ext>
          </a:extLst>
        </xdr:cNvPr>
        <xdr:cNvGrpSpPr>
          <a:grpSpLocks/>
        </xdr:cNvGrpSpPr>
      </xdr:nvGrpSpPr>
      <xdr:grpSpPr bwMode="auto">
        <a:xfrm>
          <a:off x="1323975" y="3190875"/>
          <a:ext cx="409575" cy="114300"/>
          <a:chOff x="139" y="335"/>
          <a:chExt cx="43" cy="12"/>
        </a:xfrm>
      </xdr:grpSpPr>
      <xdr:sp macro="" textlink="">
        <xdr:nvSpPr>
          <xdr:cNvPr id="325" name="Oval 462">
            <a:extLst>
              <a:ext uri="{FF2B5EF4-FFF2-40B4-BE49-F238E27FC236}">
                <a16:creationId xmlns:a16="http://schemas.microsoft.com/office/drawing/2014/main" id="{55C96511-D1C6-A972-6D19-4014346B3D8A}"/>
              </a:ext>
            </a:extLst>
          </xdr:cNvPr>
          <xdr:cNvSpPr>
            <a:spLocks noChangeArrowheads="1"/>
          </xdr:cNvSpPr>
        </xdr:nvSpPr>
        <xdr:spPr bwMode="auto">
          <a:xfrm>
            <a:off x="156" y="337"/>
            <a:ext cx="8" cy="8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326" name="Group 1002">
            <a:extLst>
              <a:ext uri="{FF2B5EF4-FFF2-40B4-BE49-F238E27FC236}">
                <a16:creationId xmlns:a16="http://schemas.microsoft.com/office/drawing/2014/main" id="{A6DED3C4-2420-AEDF-51CD-6601FD6DA80E}"/>
              </a:ext>
            </a:extLst>
          </xdr:cNvPr>
          <xdr:cNvGrpSpPr>
            <a:grpSpLocks/>
          </xdr:cNvGrpSpPr>
        </xdr:nvGrpSpPr>
        <xdr:grpSpPr bwMode="auto">
          <a:xfrm>
            <a:off x="139" y="335"/>
            <a:ext cx="43" cy="12"/>
            <a:chOff x="139" y="272"/>
            <a:chExt cx="43" cy="12"/>
          </a:xfrm>
        </xdr:grpSpPr>
        <xdr:sp macro="" textlink="">
          <xdr:nvSpPr>
            <xdr:cNvPr id="328" name="Oval 1003">
              <a:extLst>
                <a:ext uri="{FF2B5EF4-FFF2-40B4-BE49-F238E27FC236}">
                  <a16:creationId xmlns:a16="http://schemas.microsoft.com/office/drawing/2014/main" id="{6DB24F8C-1ED4-E3CE-3DE3-9F266D170E3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4" y="272"/>
              <a:ext cx="12" cy="12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329" name="Line 1004">
              <a:extLst>
                <a:ext uri="{FF2B5EF4-FFF2-40B4-BE49-F238E27FC236}">
                  <a16:creationId xmlns:a16="http://schemas.microsoft.com/office/drawing/2014/main" id="{6525F5DE-1363-6ED2-9C68-4C5286267E9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7" y="278"/>
              <a:ext cx="1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" name="Line 1005">
              <a:extLst>
                <a:ext uri="{FF2B5EF4-FFF2-40B4-BE49-F238E27FC236}">
                  <a16:creationId xmlns:a16="http://schemas.microsoft.com/office/drawing/2014/main" id="{4BC8CC80-D6A5-6B7A-3A48-C7CE2763F9D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9" y="278"/>
              <a:ext cx="1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327" name="Line 1006">
            <a:extLst>
              <a:ext uri="{FF2B5EF4-FFF2-40B4-BE49-F238E27FC236}">
                <a16:creationId xmlns:a16="http://schemas.microsoft.com/office/drawing/2014/main" id="{64834D94-93C0-C65A-27DC-8FB8F07E91A9}"/>
              </a:ext>
            </a:extLst>
          </xdr:cNvPr>
          <xdr:cNvSpPr>
            <a:spLocks noChangeShapeType="1"/>
          </xdr:cNvSpPr>
        </xdr:nvSpPr>
        <xdr:spPr bwMode="auto">
          <a:xfrm>
            <a:off x="160" y="337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76200</xdr:colOff>
      <xdr:row>24</xdr:row>
      <xdr:rowOff>38100</xdr:rowOff>
    </xdr:from>
    <xdr:to>
      <xdr:col>9</xdr:col>
      <xdr:colOff>95250</xdr:colOff>
      <xdr:row>24</xdr:row>
      <xdr:rowOff>161925</xdr:rowOff>
    </xdr:to>
    <xdr:grpSp>
      <xdr:nvGrpSpPr>
        <xdr:cNvPr id="331" name="Group 1014">
          <a:extLst>
            <a:ext uri="{FF2B5EF4-FFF2-40B4-BE49-F238E27FC236}">
              <a16:creationId xmlns:a16="http://schemas.microsoft.com/office/drawing/2014/main" id="{EF2264B9-84BA-407A-B0DE-AADB09478F4B}"/>
            </a:ext>
          </a:extLst>
        </xdr:cNvPr>
        <xdr:cNvGrpSpPr>
          <a:grpSpLocks/>
        </xdr:cNvGrpSpPr>
      </xdr:nvGrpSpPr>
      <xdr:grpSpPr bwMode="auto">
        <a:xfrm>
          <a:off x="1343025" y="4781550"/>
          <a:ext cx="381000" cy="123825"/>
          <a:chOff x="143" y="356"/>
          <a:chExt cx="40" cy="13"/>
        </a:xfrm>
      </xdr:grpSpPr>
      <xdr:sp macro="" textlink="">
        <xdr:nvSpPr>
          <xdr:cNvPr id="332" name="Oval 461">
            <a:extLst>
              <a:ext uri="{FF2B5EF4-FFF2-40B4-BE49-F238E27FC236}">
                <a16:creationId xmlns:a16="http://schemas.microsoft.com/office/drawing/2014/main" id="{73EF4968-1798-897D-5389-66D6E2AB2B80}"/>
              </a:ext>
            </a:extLst>
          </xdr:cNvPr>
          <xdr:cNvSpPr>
            <a:spLocks noChangeArrowheads="1"/>
          </xdr:cNvSpPr>
        </xdr:nvSpPr>
        <xdr:spPr bwMode="auto">
          <a:xfrm>
            <a:off x="143" y="356"/>
            <a:ext cx="13" cy="13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333" name="Line 1008">
            <a:extLst>
              <a:ext uri="{FF2B5EF4-FFF2-40B4-BE49-F238E27FC236}">
                <a16:creationId xmlns:a16="http://schemas.microsoft.com/office/drawing/2014/main" id="{AE5CD4F7-4035-475A-673B-1C0FD70A7E7A}"/>
              </a:ext>
            </a:extLst>
          </xdr:cNvPr>
          <xdr:cNvSpPr>
            <a:spLocks noChangeShapeType="1"/>
          </xdr:cNvSpPr>
        </xdr:nvSpPr>
        <xdr:spPr bwMode="auto">
          <a:xfrm flipH="1">
            <a:off x="143" y="356"/>
            <a:ext cx="6" cy="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4" name="Line 1009">
            <a:extLst>
              <a:ext uri="{FF2B5EF4-FFF2-40B4-BE49-F238E27FC236}">
                <a16:creationId xmlns:a16="http://schemas.microsoft.com/office/drawing/2014/main" id="{ECC7524A-101A-DF79-958A-6170943BEFCD}"/>
              </a:ext>
            </a:extLst>
          </xdr:cNvPr>
          <xdr:cNvSpPr>
            <a:spLocks noChangeShapeType="1"/>
          </xdr:cNvSpPr>
        </xdr:nvSpPr>
        <xdr:spPr bwMode="auto">
          <a:xfrm flipH="1">
            <a:off x="144" y="357"/>
            <a:ext cx="7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5" name="Line 1010">
            <a:extLst>
              <a:ext uri="{FF2B5EF4-FFF2-40B4-BE49-F238E27FC236}">
                <a16:creationId xmlns:a16="http://schemas.microsoft.com/office/drawing/2014/main" id="{E8266037-DCFA-1AF2-B3C8-C86D791D6D54}"/>
              </a:ext>
            </a:extLst>
          </xdr:cNvPr>
          <xdr:cNvSpPr>
            <a:spLocks noChangeShapeType="1"/>
          </xdr:cNvSpPr>
        </xdr:nvSpPr>
        <xdr:spPr bwMode="auto">
          <a:xfrm flipH="1">
            <a:off x="145" y="358"/>
            <a:ext cx="8" cy="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6" name="Line 1011">
            <a:extLst>
              <a:ext uri="{FF2B5EF4-FFF2-40B4-BE49-F238E27FC236}">
                <a16:creationId xmlns:a16="http://schemas.microsoft.com/office/drawing/2014/main" id="{5EE97897-10AA-E8F5-DD82-AFEA998CFFAF}"/>
              </a:ext>
            </a:extLst>
          </xdr:cNvPr>
          <xdr:cNvSpPr>
            <a:spLocks noChangeShapeType="1"/>
          </xdr:cNvSpPr>
        </xdr:nvSpPr>
        <xdr:spPr bwMode="auto">
          <a:xfrm flipH="1">
            <a:off x="147" y="359"/>
            <a:ext cx="8" cy="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7" name="Line 1012">
            <a:extLst>
              <a:ext uri="{FF2B5EF4-FFF2-40B4-BE49-F238E27FC236}">
                <a16:creationId xmlns:a16="http://schemas.microsoft.com/office/drawing/2014/main" id="{01D97375-6D7F-24B8-9106-5733AFE9348E}"/>
              </a:ext>
            </a:extLst>
          </xdr:cNvPr>
          <xdr:cNvSpPr>
            <a:spLocks noChangeShapeType="1"/>
          </xdr:cNvSpPr>
        </xdr:nvSpPr>
        <xdr:spPr bwMode="auto">
          <a:xfrm flipH="1">
            <a:off x="149" y="362"/>
            <a:ext cx="6" cy="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8" name="Line 1013">
            <a:extLst>
              <a:ext uri="{FF2B5EF4-FFF2-40B4-BE49-F238E27FC236}">
                <a16:creationId xmlns:a16="http://schemas.microsoft.com/office/drawing/2014/main" id="{AAC26A27-F57C-5FA0-63DD-C06EE63D1B64}"/>
              </a:ext>
            </a:extLst>
          </xdr:cNvPr>
          <xdr:cNvSpPr>
            <a:spLocks noChangeShapeType="1"/>
          </xdr:cNvSpPr>
        </xdr:nvSpPr>
        <xdr:spPr bwMode="auto">
          <a:xfrm>
            <a:off x="156" y="362"/>
            <a:ext cx="2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114300</xdr:colOff>
      <xdr:row>17</xdr:row>
      <xdr:rowOff>38100</xdr:rowOff>
    </xdr:from>
    <xdr:to>
      <xdr:col>9</xdr:col>
      <xdr:colOff>133350</xdr:colOff>
      <xdr:row>17</xdr:row>
      <xdr:rowOff>161925</xdr:rowOff>
    </xdr:to>
    <xdr:grpSp>
      <xdr:nvGrpSpPr>
        <xdr:cNvPr id="339" name="Group 1022">
          <a:extLst>
            <a:ext uri="{FF2B5EF4-FFF2-40B4-BE49-F238E27FC236}">
              <a16:creationId xmlns:a16="http://schemas.microsoft.com/office/drawing/2014/main" id="{3B74F537-5DBE-432D-98DB-D7878D767F94}"/>
            </a:ext>
          </a:extLst>
        </xdr:cNvPr>
        <xdr:cNvGrpSpPr>
          <a:grpSpLocks/>
        </xdr:cNvGrpSpPr>
      </xdr:nvGrpSpPr>
      <xdr:grpSpPr bwMode="auto">
        <a:xfrm>
          <a:off x="1381125" y="3381375"/>
          <a:ext cx="381000" cy="123825"/>
          <a:chOff x="145" y="355"/>
          <a:chExt cx="40" cy="13"/>
        </a:xfrm>
      </xdr:grpSpPr>
      <xdr:grpSp>
        <xdr:nvGrpSpPr>
          <xdr:cNvPr id="340" name="Group 1019">
            <a:extLst>
              <a:ext uri="{FF2B5EF4-FFF2-40B4-BE49-F238E27FC236}">
                <a16:creationId xmlns:a16="http://schemas.microsoft.com/office/drawing/2014/main" id="{D3830C01-82CF-E018-EFA1-9E7163832EDA}"/>
              </a:ext>
            </a:extLst>
          </xdr:cNvPr>
          <xdr:cNvGrpSpPr>
            <a:grpSpLocks/>
          </xdr:cNvGrpSpPr>
        </xdr:nvGrpSpPr>
        <xdr:grpSpPr bwMode="auto">
          <a:xfrm>
            <a:off x="145" y="355"/>
            <a:ext cx="27" cy="13"/>
            <a:chOff x="145" y="355"/>
            <a:chExt cx="27" cy="13"/>
          </a:xfrm>
        </xdr:grpSpPr>
        <xdr:sp macro="" textlink="">
          <xdr:nvSpPr>
            <xdr:cNvPr id="343" name="AutoShape 1015">
              <a:extLst>
                <a:ext uri="{FF2B5EF4-FFF2-40B4-BE49-F238E27FC236}">
                  <a16:creationId xmlns:a16="http://schemas.microsoft.com/office/drawing/2014/main" id="{13EC799D-F7D7-47B0-2423-4592EF9F16F3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142" y="358"/>
              <a:ext cx="13" cy="8"/>
            </a:xfrm>
            <a:custGeom>
              <a:avLst/>
              <a:gdLst>
                <a:gd name="G0" fmla="+- 5400 0 0"/>
                <a:gd name="G1" fmla="+- 21600 0 5400"/>
                <a:gd name="G2" fmla="*/ 5400 1 2"/>
                <a:gd name="G3" fmla="+- 21600 0 G2"/>
                <a:gd name="G4" fmla="+/ 5400 21600 2"/>
                <a:gd name="G5" fmla="+/ G1 0 2"/>
                <a:gd name="G6" fmla="*/ 21600 21600 5400"/>
                <a:gd name="G7" fmla="*/ G6 1 2"/>
                <a:gd name="G8" fmla="+- 21600 0 G7"/>
                <a:gd name="G9" fmla="*/ 21600 1 2"/>
                <a:gd name="G10" fmla="+- 5400 0 G9"/>
                <a:gd name="G11" fmla="?: G10 G8 0"/>
                <a:gd name="G12" fmla="?: G10 G7 21600"/>
                <a:gd name="T0" fmla="*/ 18900 w 21600"/>
                <a:gd name="T1" fmla="*/ 10800 h 21600"/>
                <a:gd name="T2" fmla="*/ 10800 w 21600"/>
                <a:gd name="T3" fmla="*/ 21600 h 21600"/>
                <a:gd name="T4" fmla="*/ 2700 w 21600"/>
                <a:gd name="T5" fmla="*/ 10800 h 21600"/>
                <a:gd name="T6" fmla="*/ 10800 w 21600"/>
                <a:gd name="T7" fmla="*/ 0 h 21600"/>
                <a:gd name="T8" fmla="*/ 4500 w 21600"/>
                <a:gd name="T9" fmla="*/ 4500 h 21600"/>
                <a:gd name="T10" fmla="*/ 17100 w 21600"/>
                <a:gd name="T11" fmla="*/ 17100 h 216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T8" t="T9" r="T10" b="T11"/>
              <a:pathLst>
                <a:path w="21600" h="21600">
                  <a:moveTo>
                    <a:pt x="0" y="0"/>
                  </a:moveTo>
                  <a:lnTo>
                    <a:pt x="5400" y="21600"/>
                  </a:lnTo>
                  <a:lnTo>
                    <a:pt x="16200" y="21600"/>
                  </a:lnTo>
                  <a:lnTo>
                    <a:pt x="21600" y="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44" name="Rectangle 1016">
              <a:extLst>
                <a:ext uri="{FF2B5EF4-FFF2-40B4-BE49-F238E27FC236}">
                  <a16:creationId xmlns:a16="http://schemas.microsoft.com/office/drawing/2014/main" id="{23EDA301-DAB4-35D3-A6AD-83F7F2B769F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3" y="355"/>
              <a:ext cx="19" cy="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45" name="Rectangle 1017">
              <a:extLst>
                <a:ext uri="{FF2B5EF4-FFF2-40B4-BE49-F238E27FC236}">
                  <a16:creationId xmlns:a16="http://schemas.microsoft.com/office/drawing/2014/main" id="{DE312153-EA4D-FC1A-0B3D-88F8CB292BA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2" y="356"/>
              <a:ext cx="3" cy="1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341" name="Oval 1020">
            <a:extLst>
              <a:ext uri="{FF2B5EF4-FFF2-40B4-BE49-F238E27FC236}">
                <a16:creationId xmlns:a16="http://schemas.microsoft.com/office/drawing/2014/main" id="{D5981B8E-EFE1-2D3E-1BF2-9D76E0867406}"/>
              </a:ext>
            </a:extLst>
          </xdr:cNvPr>
          <xdr:cNvSpPr>
            <a:spLocks noChangeArrowheads="1"/>
          </xdr:cNvSpPr>
        </xdr:nvSpPr>
        <xdr:spPr bwMode="auto">
          <a:xfrm>
            <a:off x="160" y="358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42" name="Line 1021">
            <a:extLst>
              <a:ext uri="{FF2B5EF4-FFF2-40B4-BE49-F238E27FC236}">
                <a16:creationId xmlns:a16="http://schemas.microsoft.com/office/drawing/2014/main" id="{9D0866AB-6928-1ECC-F485-BB47E565A701}"/>
              </a:ext>
            </a:extLst>
          </xdr:cNvPr>
          <xdr:cNvSpPr>
            <a:spLocks noChangeShapeType="1"/>
          </xdr:cNvSpPr>
        </xdr:nvSpPr>
        <xdr:spPr bwMode="auto">
          <a:xfrm>
            <a:off x="172" y="361"/>
            <a:ext cx="1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114300</xdr:colOff>
      <xdr:row>18</xdr:row>
      <xdr:rowOff>38100</xdr:rowOff>
    </xdr:from>
    <xdr:to>
      <xdr:col>9</xdr:col>
      <xdr:colOff>123825</xdr:colOff>
      <xdr:row>18</xdr:row>
      <xdr:rowOff>161925</xdr:rowOff>
    </xdr:to>
    <xdr:grpSp>
      <xdr:nvGrpSpPr>
        <xdr:cNvPr id="346" name="Group 1031">
          <a:extLst>
            <a:ext uri="{FF2B5EF4-FFF2-40B4-BE49-F238E27FC236}">
              <a16:creationId xmlns:a16="http://schemas.microsoft.com/office/drawing/2014/main" id="{6D9CE7A4-160D-40FD-97D8-F959F9C97FC1}"/>
            </a:ext>
          </a:extLst>
        </xdr:cNvPr>
        <xdr:cNvGrpSpPr>
          <a:grpSpLocks/>
        </xdr:cNvGrpSpPr>
      </xdr:nvGrpSpPr>
      <xdr:grpSpPr bwMode="auto">
        <a:xfrm>
          <a:off x="1381125" y="3581400"/>
          <a:ext cx="371475" cy="123825"/>
          <a:chOff x="145" y="376"/>
          <a:chExt cx="39" cy="13"/>
        </a:xfrm>
      </xdr:grpSpPr>
      <xdr:sp macro="" textlink="">
        <xdr:nvSpPr>
          <xdr:cNvPr id="347" name="Rectangle 1026">
            <a:extLst>
              <a:ext uri="{FF2B5EF4-FFF2-40B4-BE49-F238E27FC236}">
                <a16:creationId xmlns:a16="http://schemas.microsoft.com/office/drawing/2014/main" id="{D19882B4-61B9-510C-C7F3-46346B3D3224}"/>
              </a:ext>
            </a:extLst>
          </xdr:cNvPr>
          <xdr:cNvSpPr>
            <a:spLocks noChangeArrowheads="1"/>
          </xdr:cNvSpPr>
        </xdr:nvSpPr>
        <xdr:spPr bwMode="auto">
          <a:xfrm>
            <a:off x="145" y="376"/>
            <a:ext cx="26" cy="1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8" name="Line 1029">
            <a:extLst>
              <a:ext uri="{FF2B5EF4-FFF2-40B4-BE49-F238E27FC236}">
                <a16:creationId xmlns:a16="http://schemas.microsoft.com/office/drawing/2014/main" id="{D143E17E-5D4F-DE2A-FF56-9C11C3B56A5F}"/>
              </a:ext>
            </a:extLst>
          </xdr:cNvPr>
          <xdr:cNvSpPr>
            <a:spLocks noChangeShapeType="1"/>
          </xdr:cNvSpPr>
        </xdr:nvSpPr>
        <xdr:spPr bwMode="auto">
          <a:xfrm>
            <a:off x="171" y="382"/>
            <a:ext cx="1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" name="Line 1030">
            <a:extLst>
              <a:ext uri="{FF2B5EF4-FFF2-40B4-BE49-F238E27FC236}">
                <a16:creationId xmlns:a16="http://schemas.microsoft.com/office/drawing/2014/main" id="{66A55CF2-684E-9504-0525-932C51BFF1E4}"/>
              </a:ext>
            </a:extLst>
          </xdr:cNvPr>
          <xdr:cNvSpPr>
            <a:spLocks noChangeShapeType="1"/>
          </xdr:cNvSpPr>
        </xdr:nvSpPr>
        <xdr:spPr bwMode="auto">
          <a:xfrm>
            <a:off x="152" y="376"/>
            <a:ext cx="0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104775</xdr:colOff>
      <xdr:row>19</xdr:row>
      <xdr:rowOff>66675</xdr:rowOff>
    </xdr:from>
    <xdr:to>
      <xdr:col>9</xdr:col>
      <xdr:colOff>123825</xdr:colOff>
      <xdr:row>19</xdr:row>
      <xdr:rowOff>142875</xdr:rowOff>
    </xdr:to>
    <xdr:grpSp>
      <xdr:nvGrpSpPr>
        <xdr:cNvPr id="350" name="Group 1034">
          <a:extLst>
            <a:ext uri="{FF2B5EF4-FFF2-40B4-BE49-F238E27FC236}">
              <a16:creationId xmlns:a16="http://schemas.microsoft.com/office/drawing/2014/main" id="{BCAEC2A9-08A1-4FF7-B7BD-E6B30ABD666A}"/>
            </a:ext>
          </a:extLst>
        </xdr:cNvPr>
        <xdr:cNvGrpSpPr>
          <a:grpSpLocks/>
        </xdr:cNvGrpSpPr>
      </xdr:nvGrpSpPr>
      <xdr:grpSpPr bwMode="auto">
        <a:xfrm>
          <a:off x="1371600" y="3810000"/>
          <a:ext cx="381000" cy="76200"/>
          <a:chOff x="144" y="400"/>
          <a:chExt cx="40" cy="8"/>
        </a:xfrm>
      </xdr:grpSpPr>
      <xdr:sp macro="" textlink="">
        <xdr:nvSpPr>
          <xdr:cNvPr id="351" name="AutoShape 1032">
            <a:extLst>
              <a:ext uri="{FF2B5EF4-FFF2-40B4-BE49-F238E27FC236}">
                <a16:creationId xmlns:a16="http://schemas.microsoft.com/office/drawing/2014/main" id="{C5B71D42-DDD8-0A39-5B06-9FEAF41923A6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9" y="395"/>
            <a:ext cx="8" cy="17"/>
          </a:xfrm>
          <a:prstGeom prst="triangl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52" name="Line 1033">
            <a:extLst>
              <a:ext uri="{FF2B5EF4-FFF2-40B4-BE49-F238E27FC236}">
                <a16:creationId xmlns:a16="http://schemas.microsoft.com/office/drawing/2014/main" id="{E7C01518-0EB4-BACA-C6B3-586945B13AD4}"/>
              </a:ext>
            </a:extLst>
          </xdr:cNvPr>
          <xdr:cNvSpPr>
            <a:spLocks noChangeShapeType="1"/>
          </xdr:cNvSpPr>
        </xdr:nvSpPr>
        <xdr:spPr bwMode="auto">
          <a:xfrm>
            <a:off x="161" y="404"/>
            <a:ext cx="2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104775</xdr:colOff>
      <xdr:row>20</xdr:row>
      <xdr:rowOff>19050</xdr:rowOff>
    </xdr:from>
    <xdr:to>
      <xdr:col>9</xdr:col>
      <xdr:colOff>123825</xdr:colOff>
      <xdr:row>20</xdr:row>
      <xdr:rowOff>180975</xdr:rowOff>
    </xdr:to>
    <xdr:grpSp>
      <xdr:nvGrpSpPr>
        <xdr:cNvPr id="353" name="Group 1039">
          <a:extLst>
            <a:ext uri="{FF2B5EF4-FFF2-40B4-BE49-F238E27FC236}">
              <a16:creationId xmlns:a16="http://schemas.microsoft.com/office/drawing/2014/main" id="{571D52BB-B42B-46F5-B2E1-9F5EF85D60EB}"/>
            </a:ext>
          </a:extLst>
        </xdr:cNvPr>
        <xdr:cNvGrpSpPr>
          <a:grpSpLocks/>
        </xdr:cNvGrpSpPr>
      </xdr:nvGrpSpPr>
      <xdr:grpSpPr bwMode="auto">
        <a:xfrm>
          <a:off x="1371600" y="3962400"/>
          <a:ext cx="381000" cy="161925"/>
          <a:chOff x="144" y="416"/>
          <a:chExt cx="40" cy="17"/>
        </a:xfrm>
      </xdr:grpSpPr>
      <xdr:sp macro="" textlink="">
        <xdr:nvSpPr>
          <xdr:cNvPr id="354" name="Rectangle 1035">
            <a:extLst>
              <a:ext uri="{FF2B5EF4-FFF2-40B4-BE49-F238E27FC236}">
                <a16:creationId xmlns:a16="http://schemas.microsoft.com/office/drawing/2014/main" id="{25672CD6-0AA5-CD58-62E8-C323BCD32C03}"/>
              </a:ext>
            </a:extLst>
          </xdr:cNvPr>
          <xdr:cNvSpPr>
            <a:spLocks noChangeArrowheads="1"/>
          </xdr:cNvSpPr>
        </xdr:nvSpPr>
        <xdr:spPr bwMode="auto">
          <a:xfrm>
            <a:off x="144" y="419"/>
            <a:ext cx="17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55" name="Rectangle 1036">
            <a:extLst>
              <a:ext uri="{FF2B5EF4-FFF2-40B4-BE49-F238E27FC236}">
                <a16:creationId xmlns:a16="http://schemas.microsoft.com/office/drawing/2014/main" id="{BEA2B71B-40F7-18E9-C2ED-6B75185E6D52}"/>
              </a:ext>
            </a:extLst>
          </xdr:cNvPr>
          <xdr:cNvSpPr>
            <a:spLocks noChangeArrowheads="1"/>
          </xdr:cNvSpPr>
        </xdr:nvSpPr>
        <xdr:spPr bwMode="auto">
          <a:xfrm>
            <a:off x="148" y="421"/>
            <a:ext cx="13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56" name="Line 1037">
            <a:extLst>
              <a:ext uri="{FF2B5EF4-FFF2-40B4-BE49-F238E27FC236}">
                <a16:creationId xmlns:a16="http://schemas.microsoft.com/office/drawing/2014/main" id="{359D8690-D5B3-070B-091E-4625CC67D72A}"/>
              </a:ext>
            </a:extLst>
          </xdr:cNvPr>
          <xdr:cNvSpPr>
            <a:spLocks noChangeShapeType="1"/>
          </xdr:cNvSpPr>
        </xdr:nvSpPr>
        <xdr:spPr bwMode="auto">
          <a:xfrm>
            <a:off x="161" y="416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7" name="Line 1038">
            <a:extLst>
              <a:ext uri="{FF2B5EF4-FFF2-40B4-BE49-F238E27FC236}">
                <a16:creationId xmlns:a16="http://schemas.microsoft.com/office/drawing/2014/main" id="{D89D5ED8-577C-845E-CA3A-F83106D5BEE1}"/>
              </a:ext>
            </a:extLst>
          </xdr:cNvPr>
          <xdr:cNvSpPr>
            <a:spLocks noChangeShapeType="1"/>
          </xdr:cNvSpPr>
        </xdr:nvSpPr>
        <xdr:spPr bwMode="auto">
          <a:xfrm>
            <a:off x="161" y="425"/>
            <a:ext cx="2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104775</xdr:colOff>
      <xdr:row>21</xdr:row>
      <xdr:rowOff>19050</xdr:rowOff>
    </xdr:from>
    <xdr:to>
      <xdr:col>9</xdr:col>
      <xdr:colOff>123825</xdr:colOff>
      <xdr:row>21</xdr:row>
      <xdr:rowOff>180975</xdr:rowOff>
    </xdr:to>
    <xdr:grpSp>
      <xdr:nvGrpSpPr>
        <xdr:cNvPr id="358" name="Group 1052">
          <a:extLst>
            <a:ext uri="{FF2B5EF4-FFF2-40B4-BE49-F238E27FC236}">
              <a16:creationId xmlns:a16="http://schemas.microsoft.com/office/drawing/2014/main" id="{3E1E9B8E-EDE1-44EE-8023-C7B9B236C7F1}"/>
            </a:ext>
          </a:extLst>
        </xdr:cNvPr>
        <xdr:cNvGrpSpPr>
          <a:grpSpLocks/>
        </xdr:cNvGrpSpPr>
      </xdr:nvGrpSpPr>
      <xdr:grpSpPr bwMode="auto">
        <a:xfrm>
          <a:off x="1371600" y="4162425"/>
          <a:ext cx="381000" cy="161925"/>
          <a:chOff x="144" y="437"/>
          <a:chExt cx="40" cy="17"/>
        </a:xfrm>
      </xdr:grpSpPr>
      <xdr:sp macro="" textlink="">
        <xdr:nvSpPr>
          <xdr:cNvPr id="359" name="Rectangle 1047">
            <a:extLst>
              <a:ext uri="{FF2B5EF4-FFF2-40B4-BE49-F238E27FC236}">
                <a16:creationId xmlns:a16="http://schemas.microsoft.com/office/drawing/2014/main" id="{509AC1EE-847C-6B9F-EE45-A18B4FC24723}"/>
              </a:ext>
            </a:extLst>
          </xdr:cNvPr>
          <xdr:cNvSpPr>
            <a:spLocks noChangeArrowheads="1"/>
          </xdr:cNvSpPr>
        </xdr:nvSpPr>
        <xdr:spPr bwMode="auto">
          <a:xfrm>
            <a:off x="144" y="440"/>
            <a:ext cx="17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60" name="Line 1049">
            <a:extLst>
              <a:ext uri="{FF2B5EF4-FFF2-40B4-BE49-F238E27FC236}">
                <a16:creationId xmlns:a16="http://schemas.microsoft.com/office/drawing/2014/main" id="{F11893D6-D519-B038-D522-1F48AF53B42E}"/>
              </a:ext>
            </a:extLst>
          </xdr:cNvPr>
          <xdr:cNvSpPr>
            <a:spLocks noChangeShapeType="1"/>
          </xdr:cNvSpPr>
        </xdr:nvSpPr>
        <xdr:spPr bwMode="auto">
          <a:xfrm>
            <a:off x="161" y="437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1" name="Line 1050">
            <a:extLst>
              <a:ext uri="{FF2B5EF4-FFF2-40B4-BE49-F238E27FC236}">
                <a16:creationId xmlns:a16="http://schemas.microsoft.com/office/drawing/2014/main" id="{768564B9-0AE9-AC40-9146-B4454E418FF2}"/>
              </a:ext>
            </a:extLst>
          </xdr:cNvPr>
          <xdr:cNvSpPr>
            <a:spLocks noChangeShapeType="1"/>
          </xdr:cNvSpPr>
        </xdr:nvSpPr>
        <xdr:spPr bwMode="auto">
          <a:xfrm>
            <a:off x="161" y="446"/>
            <a:ext cx="2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2" name="Oval 1051">
            <a:extLst>
              <a:ext uri="{FF2B5EF4-FFF2-40B4-BE49-F238E27FC236}">
                <a16:creationId xmlns:a16="http://schemas.microsoft.com/office/drawing/2014/main" id="{5DFEF49D-0402-411A-64DA-240D4E869B14}"/>
              </a:ext>
            </a:extLst>
          </xdr:cNvPr>
          <xdr:cNvSpPr>
            <a:spLocks noChangeArrowheads="1"/>
          </xdr:cNvSpPr>
        </xdr:nvSpPr>
        <xdr:spPr bwMode="auto">
          <a:xfrm>
            <a:off x="151" y="442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47625</xdr:colOff>
      <xdr:row>22</xdr:row>
      <xdr:rowOff>38100</xdr:rowOff>
    </xdr:from>
    <xdr:to>
      <xdr:col>9</xdr:col>
      <xdr:colOff>104775</xdr:colOff>
      <xdr:row>22</xdr:row>
      <xdr:rowOff>171450</xdr:rowOff>
    </xdr:to>
    <xdr:grpSp>
      <xdr:nvGrpSpPr>
        <xdr:cNvPr id="363" name="Group 1056">
          <a:extLst>
            <a:ext uri="{FF2B5EF4-FFF2-40B4-BE49-F238E27FC236}">
              <a16:creationId xmlns:a16="http://schemas.microsoft.com/office/drawing/2014/main" id="{8DB1EE95-9C6F-46F0-A0AF-68BC0F26F019}"/>
            </a:ext>
          </a:extLst>
        </xdr:cNvPr>
        <xdr:cNvGrpSpPr>
          <a:grpSpLocks/>
        </xdr:cNvGrpSpPr>
      </xdr:nvGrpSpPr>
      <xdr:grpSpPr bwMode="auto">
        <a:xfrm>
          <a:off x="1314450" y="4381500"/>
          <a:ext cx="419100" cy="133350"/>
          <a:chOff x="138" y="460"/>
          <a:chExt cx="44" cy="14"/>
        </a:xfrm>
      </xdr:grpSpPr>
      <xdr:sp macro="" textlink="">
        <xdr:nvSpPr>
          <xdr:cNvPr id="364" name="AutoShape 1053">
            <a:extLst>
              <a:ext uri="{FF2B5EF4-FFF2-40B4-BE49-F238E27FC236}">
                <a16:creationId xmlns:a16="http://schemas.microsoft.com/office/drawing/2014/main" id="{2C7A976C-BAD3-0670-B269-3AE6A97E64B3}"/>
              </a:ext>
            </a:extLst>
          </xdr:cNvPr>
          <xdr:cNvSpPr>
            <a:spLocks noChangeArrowheads="1"/>
          </xdr:cNvSpPr>
        </xdr:nvSpPr>
        <xdr:spPr bwMode="auto">
          <a:xfrm>
            <a:off x="138" y="460"/>
            <a:ext cx="44" cy="1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65" name="AutoShape 1054">
            <a:extLst>
              <a:ext uri="{FF2B5EF4-FFF2-40B4-BE49-F238E27FC236}">
                <a16:creationId xmlns:a16="http://schemas.microsoft.com/office/drawing/2014/main" id="{C7015923-802A-0009-5A0D-D7E98CDC84D0}"/>
              </a:ext>
            </a:extLst>
          </xdr:cNvPr>
          <xdr:cNvSpPr>
            <a:spLocks noChangeArrowheads="1"/>
          </xdr:cNvSpPr>
        </xdr:nvSpPr>
        <xdr:spPr bwMode="auto">
          <a:xfrm>
            <a:off x="141" y="463"/>
            <a:ext cx="25" cy="8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66" name="AutoShape 1055">
            <a:extLst>
              <a:ext uri="{FF2B5EF4-FFF2-40B4-BE49-F238E27FC236}">
                <a16:creationId xmlns:a16="http://schemas.microsoft.com/office/drawing/2014/main" id="{A11172F7-CDB3-0FD1-F3D6-3BBB77EF68FB}"/>
              </a:ext>
            </a:extLst>
          </xdr:cNvPr>
          <xdr:cNvSpPr>
            <a:spLocks noChangeArrowheads="1"/>
          </xdr:cNvSpPr>
        </xdr:nvSpPr>
        <xdr:spPr bwMode="auto">
          <a:xfrm>
            <a:off x="168" y="463"/>
            <a:ext cx="11" cy="8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47625</xdr:colOff>
      <xdr:row>23</xdr:row>
      <xdr:rowOff>38100</xdr:rowOff>
    </xdr:from>
    <xdr:to>
      <xdr:col>8</xdr:col>
      <xdr:colOff>161925</xdr:colOff>
      <xdr:row>23</xdr:row>
      <xdr:rowOff>171450</xdr:rowOff>
    </xdr:to>
    <xdr:sp macro="" textlink="">
      <xdr:nvSpPr>
        <xdr:cNvPr id="367" name="AutoShape 1058">
          <a:extLst>
            <a:ext uri="{FF2B5EF4-FFF2-40B4-BE49-F238E27FC236}">
              <a16:creationId xmlns:a16="http://schemas.microsoft.com/office/drawing/2014/main" id="{F1485855-E265-438C-A8C4-6E241525D7C8}"/>
            </a:ext>
          </a:extLst>
        </xdr:cNvPr>
        <xdr:cNvSpPr>
          <a:spLocks noChangeArrowheads="1"/>
        </xdr:cNvSpPr>
      </xdr:nvSpPr>
      <xdr:spPr bwMode="auto">
        <a:xfrm>
          <a:off x="1314450" y="3981450"/>
          <a:ext cx="295275" cy="133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23</xdr:row>
      <xdr:rowOff>66675</xdr:rowOff>
    </xdr:from>
    <xdr:to>
      <xdr:col>8</xdr:col>
      <xdr:colOff>133350</xdr:colOff>
      <xdr:row>23</xdr:row>
      <xdr:rowOff>142875</xdr:rowOff>
    </xdr:to>
    <xdr:sp macro="" textlink="">
      <xdr:nvSpPr>
        <xdr:cNvPr id="368" name="AutoShape 1059">
          <a:extLst>
            <a:ext uri="{FF2B5EF4-FFF2-40B4-BE49-F238E27FC236}">
              <a16:creationId xmlns:a16="http://schemas.microsoft.com/office/drawing/2014/main" id="{8DDA5BFF-63E7-4AB2-94B3-1548039BB6CE}"/>
            </a:ext>
          </a:extLst>
        </xdr:cNvPr>
        <xdr:cNvSpPr>
          <a:spLocks noChangeArrowheads="1"/>
        </xdr:cNvSpPr>
      </xdr:nvSpPr>
      <xdr:spPr bwMode="auto">
        <a:xfrm>
          <a:off x="1343025" y="4010025"/>
          <a:ext cx="238125" cy="762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57150</xdr:colOff>
      <xdr:row>25</xdr:row>
      <xdr:rowOff>85725</xdr:rowOff>
    </xdr:from>
    <xdr:to>
      <xdr:col>7</xdr:col>
      <xdr:colOff>95250</xdr:colOff>
      <xdr:row>25</xdr:row>
      <xdr:rowOff>85725</xdr:rowOff>
    </xdr:to>
    <xdr:sp macro="" textlink="">
      <xdr:nvSpPr>
        <xdr:cNvPr id="369" name="Line 1062">
          <a:extLst>
            <a:ext uri="{FF2B5EF4-FFF2-40B4-BE49-F238E27FC236}">
              <a16:creationId xmlns:a16="http://schemas.microsoft.com/office/drawing/2014/main" id="{418D307A-A1D8-4753-8825-1995A3597CB5}"/>
            </a:ext>
          </a:extLst>
        </xdr:cNvPr>
        <xdr:cNvSpPr>
          <a:spLocks noChangeShapeType="1"/>
        </xdr:cNvSpPr>
      </xdr:nvSpPr>
      <xdr:spPr bwMode="auto">
        <a:xfrm>
          <a:off x="1323975" y="4371975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25</xdr:row>
      <xdr:rowOff>123825</xdr:rowOff>
    </xdr:from>
    <xdr:to>
      <xdr:col>7</xdr:col>
      <xdr:colOff>95250</xdr:colOff>
      <xdr:row>25</xdr:row>
      <xdr:rowOff>123825</xdr:rowOff>
    </xdr:to>
    <xdr:sp macro="" textlink="">
      <xdr:nvSpPr>
        <xdr:cNvPr id="370" name="Line 1063">
          <a:extLst>
            <a:ext uri="{FF2B5EF4-FFF2-40B4-BE49-F238E27FC236}">
              <a16:creationId xmlns:a16="http://schemas.microsoft.com/office/drawing/2014/main" id="{97D36D03-18D8-4B56-B56F-8C10FA17BC02}"/>
            </a:ext>
          </a:extLst>
        </xdr:cNvPr>
        <xdr:cNvSpPr>
          <a:spLocks noChangeShapeType="1"/>
        </xdr:cNvSpPr>
      </xdr:nvSpPr>
      <xdr:spPr bwMode="auto">
        <a:xfrm>
          <a:off x="1323975" y="4410075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25</xdr:row>
      <xdr:rowOff>85725</xdr:rowOff>
    </xdr:from>
    <xdr:to>
      <xdr:col>7</xdr:col>
      <xdr:colOff>95250</xdr:colOff>
      <xdr:row>25</xdr:row>
      <xdr:rowOff>123825</xdr:rowOff>
    </xdr:to>
    <xdr:sp macro="" textlink="">
      <xdr:nvSpPr>
        <xdr:cNvPr id="371" name="Line 1064">
          <a:extLst>
            <a:ext uri="{FF2B5EF4-FFF2-40B4-BE49-F238E27FC236}">
              <a16:creationId xmlns:a16="http://schemas.microsoft.com/office/drawing/2014/main" id="{175FC605-7309-4820-85F6-A3B0A2AA945C}"/>
            </a:ext>
          </a:extLst>
        </xdr:cNvPr>
        <xdr:cNvSpPr>
          <a:spLocks noChangeShapeType="1"/>
        </xdr:cNvSpPr>
      </xdr:nvSpPr>
      <xdr:spPr bwMode="auto">
        <a:xfrm>
          <a:off x="1362075" y="4371975"/>
          <a:ext cx="0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53</xdr:row>
      <xdr:rowOff>19050</xdr:rowOff>
    </xdr:from>
    <xdr:to>
      <xdr:col>9</xdr:col>
      <xdr:colOff>38100</xdr:colOff>
      <xdr:row>54</xdr:row>
      <xdr:rowOff>28575</xdr:rowOff>
    </xdr:to>
    <xdr:grpSp>
      <xdr:nvGrpSpPr>
        <xdr:cNvPr id="372" name="Group 1066">
          <a:extLst>
            <a:ext uri="{FF2B5EF4-FFF2-40B4-BE49-F238E27FC236}">
              <a16:creationId xmlns:a16="http://schemas.microsoft.com/office/drawing/2014/main" id="{520FEF0B-C3DB-4CD4-A3D0-46C103617F53}"/>
            </a:ext>
          </a:extLst>
        </xdr:cNvPr>
        <xdr:cNvGrpSpPr>
          <a:grpSpLocks/>
        </xdr:cNvGrpSpPr>
      </xdr:nvGrpSpPr>
      <xdr:grpSpPr bwMode="auto">
        <a:xfrm>
          <a:off x="1447800" y="10563225"/>
          <a:ext cx="219075" cy="209550"/>
          <a:chOff x="149" y="1110"/>
          <a:chExt cx="23" cy="22"/>
        </a:xfrm>
      </xdr:grpSpPr>
      <xdr:sp macro="" textlink="">
        <xdr:nvSpPr>
          <xdr:cNvPr id="373" name="Oval 1065">
            <a:extLst>
              <a:ext uri="{FF2B5EF4-FFF2-40B4-BE49-F238E27FC236}">
                <a16:creationId xmlns:a16="http://schemas.microsoft.com/office/drawing/2014/main" id="{37A9AB42-540B-9268-9F1A-988C2FB9EF3B}"/>
              </a:ext>
            </a:extLst>
          </xdr:cNvPr>
          <xdr:cNvSpPr>
            <a:spLocks noChangeArrowheads="1"/>
          </xdr:cNvSpPr>
        </xdr:nvSpPr>
        <xdr:spPr bwMode="auto">
          <a:xfrm>
            <a:off x="150" y="1110"/>
            <a:ext cx="18" cy="1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74" name="Text Box 534">
            <a:extLst>
              <a:ext uri="{FF2B5EF4-FFF2-40B4-BE49-F238E27FC236}">
                <a16:creationId xmlns:a16="http://schemas.microsoft.com/office/drawing/2014/main" id="{82950D5F-F2F1-9B6B-A367-CB3A2DD6EA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" y="1110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井</a:t>
            </a:r>
          </a:p>
        </xdr:txBody>
      </xdr:sp>
    </xdr:grpSp>
    <xdr:clientData/>
  </xdr:twoCellAnchor>
  <xdr:twoCellAnchor>
    <xdr:from>
      <xdr:col>7</xdr:col>
      <xdr:colOff>47625</xdr:colOff>
      <xdr:row>54</xdr:row>
      <xdr:rowOff>28575</xdr:rowOff>
    </xdr:from>
    <xdr:to>
      <xdr:col>9</xdr:col>
      <xdr:colOff>123825</xdr:colOff>
      <xdr:row>54</xdr:row>
      <xdr:rowOff>171450</xdr:rowOff>
    </xdr:to>
    <xdr:grpSp>
      <xdr:nvGrpSpPr>
        <xdr:cNvPr id="375" name="Group 1105">
          <a:extLst>
            <a:ext uri="{FF2B5EF4-FFF2-40B4-BE49-F238E27FC236}">
              <a16:creationId xmlns:a16="http://schemas.microsoft.com/office/drawing/2014/main" id="{CC1FC443-7167-48AE-AB9F-0C44912515C0}"/>
            </a:ext>
          </a:extLst>
        </xdr:cNvPr>
        <xdr:cNvGrpSpPr>
          <a:grpSpLocks/>
        </xdr:cNvGrpSpPr>
      </xdr:nvGrpSpPr>
      <xdr:grpSpPr bwMode="auto">
        <a:xfrm>
          <a:off x="1314450" y="10772775"/>
          <a:ext cx="438150" cy="142875"/>
          <a:chOff x="138" y="1110"/>
          <a:chExt cx="46" cy="15"/>
        </a:xfrm>
      </xdr:grpSpPr>
      <xdr:sp macro="" textlink="">
        <xdr:nvSpPr>
          <xdr:cNvPr id="376" name="AutoShape 1067">
            <a:extLst>
              <a:ext uri="{FF2B5EF4-FFF2-40B4-BE49-F238E27FC236}">
                <a16:creationId xmlns:a16="http://schemas.microsoft.com/office/drawing/2014/main" id="{9BC58614-8EBA-CD82-47F8-949DCE8339C7}"/>
              </a:ext>
            </a:extLst>
          </xdr:cNvPr>
          <xdr:cNvSpPr>
            <a:spLocks noChangeArrowheads="1"/>
          </xdr:cNvSpPr>
        </xdr:nvSpPr>
        <xdr:spPr bwMode="auto">
          <a:xfrm>
            <a:off x="138" y="1110"/>
            <a:ext cx="46" cy="15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</xdr:spPr>
      </xdr:sp>
      <xdr:sp macro="" textlink="">
        <xdr:nvSpPr>
          <xdr:cNvPr id="377" name="Oval 1068">
            <a:extLst>
              <a:ext uri="{FF2B5EF4-FFF2-40B4-BE49-F238E27FC236}">
                <a16:creationId xmlns:a16="http://schemas.microsoft.com/office/drawing/2014/main" id="{C3656725-274B-7C83-D83F-14C09D89B231}"/>
              </a:ext>
            </a:extLst>
          </xdr:cNvPr>
          <xdr:cNvSpPr>
            <a:spLocks noChangeArrowheads="1"/>
          </xdr:cNvSpPr>
        </xdr:nvSpPr>
        <xdr:spPr bwMode="auto">
          <a:xfrm>
            <a:off x="143" y="1113"/>
            <a:ext cx="10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</xdr:spPr>
      </xdr:sp>
      <xdr:sp macro="" textlink="">
        <xdr:nvSpPr>
          <xdr:cNvPr id="378" name="Oval 1069">
            <a:extLst>
              <a:ext uri="{FF2B5EF4-FFF2-40B4-BE49-F238E27FC236}">
                <a16:creationId xmlns:a16="http://schemas.microsoft.com/office/drawing/2014/main" id="{91253365-50DF-1262-F483-F5F099405969}"/>
              </a:ext>
            </a:extLst>
          </xdr:cNvPr>
          <xdr:cNvSpPr>
            <a:spLocks noChangeArrowheads="1"/>
          </xdr:cNvSpPr>
        </xdr:nvSpPr>
        <xdr:spPr bwMode="auto">
          <a:xfrm>
            <a:off x="156" y="1113"/>
            <a:ext cx="10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</xdr:spPr>
      </xdr:sp>
      <xdr:sp macro="" textlink="">
        <xdr:nvSpPr>
          <xdr:cNvPr id="379" name="Oval 1070">
            <a:extLst>
              <a:ext uri="{FF2B5EF4-FFF2-40B4-BE49-F238E27FC236}">
                <a16:creationId xmlns:a16="http://schemas.microsoft.com/office/drawing/2014/main" id="{449CE4A1-6F99-62DF-27A4-565F4AF5C49A}"/>
              </a:ext>
            </a:extLst>
          </xdr:cNvPr>
          <xdr:cNvSpPr>
            <a:spLocks noChangeArrowheads="1"/>
          </xdr:cNvSpPr>
        </xdr:nvSpPr>
        <xdr:spPr bwMode="auto">
          <a:xfrm>
            <a:off x="169" y="1113"/>
            <a:ext cx="10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</xdr:spPr>
      </xdr:sp>
    </xdr:grpSp>
    <xdr:clientData/>
  </xdr:twoCellAnchor>
  <xdr:twoCellAnchor>
    <xdr:from>
      <xdr:col>7</xdr:col>
      <xdr:colOff>114300</xdr:colOff>
      <xdr:row>51</xdr:row>
      <xdr:rowOff>0</xdr:rowOff>
    </xdr:from>
    <xdr:to>
      <xdr:col>9</xdr:col>
      <xdr:colOff>47625</xdr:colOff>
      <xdr:row>52</xdr:row>
      <xdr:rowOff>9525</xdr:rowOff>
    </xdr:to>
    <xdr:grpSp>
      <xdr:nvGrpSpPr>
        <xdr:cNvPr id="380" name="Group 1111">
          <a:extLst>
            <a:ext uri="{FF2B5EF4-FFF2-40B4-BE49-F238E27FC236}">
              <a16:creationId xmlns:a16="http://schemas.microsoft.com/office/drawing/2014/main" id="{3BC555B9-3D42-482D-94BD-D3AB38289D47}"/>
            </a:ext>
          </a:extLst>
        </xdr:cNvPr>
        <xdr:cNvGrpSpPr>
          <a:grpSpLocks/>
        </xdr:cNvGrpSpPr>
      </xdr:nvGrpSpPr>
      <xdr:grpSpPr bwMode="auto">
        <a:xfrm>
          <a:off x="1381125" y="10144125"/>
          <a:ext cx="295275" cy="209550"/>
          <a:chOff x="145" y="1065"/>
          <a:chExt cx="31" cy="22"/>
        </a:xfrm>
      </xdr:grpSpPr>
      <xdr:sp macro="" textlink="">
        <xdr:nvSpPr>
          <xdr:cNvPr id="381" name="Rectangle 1071">
            <a:extLst>
              <a:ext uri="{FF2B5EF4-FFF2-40B4-BE49-F238E27FC236}">
                <a16:creationId xmlns:a16="http://schemas.microsoft.com/office/drawing/2014/main" id="{A79A7D14-E109-FE7F-F3AD-0BC94410AD9C}"/>
              </a:ext>
            </a:extLst>
          </xdr:cNvPr>
          <xdr:cNvSpPr>
            <a:spLocks noChangeArrowheads="1"/>
          </xdr:cNvSpPr>
        </xdr:nvSpPr>
        <xdr:spPr bwMode="auto">
          <a:xfrm>
            <a:off x="145" y="1069"/>
            <a:ext cx="31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82" name="Text Box 1073">
            <a:extLst>
              <a:ext uri="{FF2B5EF4-FFF2-40B4-BE49-F238E27FC236}">
                <a16:creationId xmlns:a16="http://schemas.microsoft.com/office/drawing/2014/main" id="{B96B9A28-ECC0-2D09-704D-E93D3F3582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" y="1065"/>
            <a:ext cx="19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</a:t>
            </a:r>
          </a:p>
        </xdr:txBody>
      </xdr:sp>
    </xdr:grpSp>
    <xdr:clientData/>
  </xdr:twoCellAnchor>
  <xdr:twoCellAnchor>
    <xdr:from>
      <xdr:col>7</xdr:col>
      <xdr:colOff>123825</xdr:colOff>
      <xdr:row>52</xdr:row>
      <xdr:rowOff>38100</xdr:rowOff>
    </xdr:from>
    <xdr:to>
      <xdr:col>9</xdr:col>
      <xdr:colOff>57150</xdr:colOff>
      <xdr:row>53</xdr:row>
      <xdr:rowOff>9525</xdr:rowOff>
    </xdr:to>
    <xdr:grpSp>
      <xdr:nvGrpSpPr>
        <xdr:cNvPr id="383" name="Group 1112">
          <a:extLst>
            <a:ext uri="{FF2B5EF4-FFF2-40B4-BE49-F238E27FC236}">
              <a16:creationId xmlns:a16="http://schemas.microsoft.com/office/drawing/2014/main" id="{6380C6DD-340B-4366-8BA5-17918A0DC2AF}"/>
            </a:ext>
          </a:extLst>
        </xdr:cNvPr>
        <xdr:cNvGrpSpPr>
          <a:grpSpLocks/>
        </xdr:cNvGrpSpPr>
      </xdr:nvGrpSpPr>
      <xdr:grpSpPr bwMode="auto">
        <a:xfrm>
          <a:off x="1390650" y="10382250"/>
          <a:ext cx="295275" cy="171450"/>
          <a:chOff x="146" y="1090"/>
          <a:chExt cx="31" cy="18"/>
        </a:xfrm>
      </xdr:grpSpPr>
      <xdr:sp macro="" textlink="">
        <xdr:nvSpPr>
          <xdr:cNvPr id="384" name="Rectangle 1076">
            <a:extLst>
              <a:ext uri="{FF2B5EF4-FFF2-40B4-BE49-F238E27FC236}">
                <a16:creationId xmlns:a16="http://schemas.microsoft.com/office/drawing/2014/main" id="{B0BAE1B9-7DC4-233C-477A-5CE891CCEC19}"/>
              </a:ext>
            </a:extLst>
          </xdr:cNvPr>
          <xdr:cNvSpPr>
            <a:spLocks noChangeArrowheads="1"/>
          </xdr:cNvSpPr>
        </xdr:nvSpPr>
        <xdr:spPr bwMode="auto">
          <a:xfrm>
            <a:off x="146" y="1091"/>
            <a:ext cx="31" cy="1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85" name="Text Box 1077">
            <a:extLst>
              <a:ext uri="{FF2B5EF4-FFF2-40B4-BE49-F238E27FC236}">
                <a16:creationId xmlns:a16="http://schemas.microsoft.com/office/drawing/2014/main" id="{A33E1BD7-7C51-464F-25BD-E85D95AE62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4" y="1090"/>
            <a:ext cx="1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</a:t>
            </a:r>
          </a:p>
        </xdr:txBody>
      </xdr:sp>
      <xdr:sp macro="" textlink="">
        <xdr:nvSpPr>
          <xdr:cNvPr id="386" name="Oval 1078">
            <a:extLst>
              <a:ext uri="{FF2B5EF4-FFF2-40B4-BE49-F238E27FC236}">
                <a16:creationId xmlns:a16="http://schemas.microsoft.com/office/drawing/2014/main" id="{6D0A48B8-DC4A-FCE4-2EDA-A921DBE6AAF3}"/>
              </a:ext>
            </a:extLst>
          </xdr:cNvPr>
          <xdr:cNvSpPr>
            <a:spLocks noChangeArrowheads="1"/>
          </xdr:cNvSpPr>
        </xdr:nvSpPr>
        <xdr:spPr bwMode="auto">
          <a:xfrm>
            <a:off x="154" y="1091"/>
            <a:ext cx="13" cy="12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38100</xdr:colOff>
      <xdr:row>26</xdr:row>
      <xdr:rowOff>28575</xdr:rowOff>
    </xdr:from>
    <xdr:to>
      <xdr:col>9</xdr:col>
      <xdr:colOff>152400</xdr:colOff>
      <xdr:row>26</xdr:row>
      <xdr:rowOff>171450</xdr:rowOff>
    </xdr:to>
    <xdr:grpSp>
      <xdr:nvGrpSpPr>
        <xdr:cNvPr id="387" name="Group 1094">
          <a:extLst>
            <a:ext uri="{FF2B5EF4-FFF2-40B4-BE49-F238E27FC236}">
              <a16:creationId xmlns:a16="http://schemas.microsoft.com/office/drawing/2014/main" id="{4327161E-5D8E-4B0A-8364-D1DEC1CD6D63}"/>
            </a:ext>
          </a:extLst>
        </xdr:cNvPr>
        <xdr:cNvGrpSpPr>
          <a:grpSpLocks/>
        </xdr:cNvGrpSpPr>
      </xdr:nvGrpSpPr>
      <xdr:grpSpPr bwMode="auto">
        <a:xfrm>
          <a:off x="1304925" y="5172075"/>
          <a:ext cx="476250" cy="142875"/>
          <a:chOff x="136" y="543"/>
          <a:chExt cx="50" cy="15"/>
        </a:xfrm>
      </xdr:grpSpPr>
      <xdr:sp macro="" textlink="">
        <xdr:nvSpPr>
          <xdr:cNvPr id="388" name="Rectangle 1090">
            <a:extLst>
              <a:ext uri="{FF2B5EF4-FFF2-40B4-BE49-F238E27FC236}">
                <a16:creationId xmlns:a16="http://schemas.microsoft.com/office/drawing/2014/main" id="{85251770-2237-CB3D-0DD9-B0DC53428103}"/>
              </a:ext>
            </a:extLst>
          </xdr:cNvPr>
          <xdr:cNvSpPr>
            <a:spLocks noChangeArrowheads="1"/>
          </xdr:cNvSpPr>
        </xdr:nvSpPr>
        <xdr:spPr bwMode="auto">
          <a:xfrm>
            <a:off x="136" y="543"/>
            <a:ext cx="33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89" name="Line 1091">
            <a:extLst>
              <a:ext uri="{FF2B5EF4-FFF2-40B4-BE49-F238E27FC236}">
                <a16:creationId xmlns:a16="http://schemas.microsoft.com/office/drawing/2014/main" id="{8B440DE8-841E-A64A-D484-EF58DE6F48FD}"/>
              </a:ext>
            </a:extLst>
          </xdr:cNvPr>
          <xdr:cNvSpPr>
            <a:spLocks noChangeShapeType="1"/>
          </xdr:cNvSpPr>
        </xdr:nvSpPr>
        <xdr:spPr bwMode="auto">
          <a:xfrm>
            <a:off x="147" y="543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0" name="Line 1092">
            <a:extLst>
              <a:ext uri="{FF2B5EF4-FFF2-40B4-BE49-F238E27FC236}">
                <a16:creationId xmlns:a16="http://schemas.microsoft.com/office/drawing/2014/main" id="{7D7936B6-7067-45DB-F181-8EB9B7296553}"/>
              </a:ext>
            </a:extLst>
          </xdr:cNvPr>
          <xdr:cNvSpPr>
            <a:spLocks noChangeShapeType="1"/>
          </xdr:cNvSpPr>
        </xdr:nvSpPr>
        <xdr:spPr bwMode="auto">
          <a:xfrm>
            <a:off x="159" y="543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1" name="Line 1093">
            <a:extLst>
              <a:ext uri="{FF2B5EF4-FFF2-40B4-BE49-F238E27FC236}">
                <a16:creationId xmlns:a16="http://schemas.microsoft.com/office/drawing/2014/main" id="{B633E51A-607E-E665-BC0A-BA9510495566}"/>
              </a:ext>
            </a:extLst>
          </xdr:cNvPr>
          <xdr:cNvSpPr>
            <a:spLocks noChangeShapeType="1"/>
          </xdr:cNvSpPr>
        </xdr:nvSpPr>
        <xdr:spPr bwMode="auto">
          <a:xfrm>
            <a:off x="169" y="551"/>
            <a:ext cx="1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19050</xdr:colOff>
      <xdr:row>27</xdr:row>
      <xdr:rowOff>28575</xdr:rowOff>
    </xdr:from>
    <xdr:to>
      <xdr:col>9</xdr:col>
      <xdr:colOff>161925</xdr:colOff>
      <xdr:row>28</xdr:row>
      <xdr:rowOff>0</xdr:rowOff>
    </xdr:to>
    <xdr:grpSp>
      <xdr:nvGrpSpPr>
        <xdr:cNvPr id="392" name="Group 1114">
          <a:extLst>
            <a:ext uri="{FF2B5EF4-FFF2-40B4-BE49-F238E27FC236}">
              <a16:creationId xmlns:a16="http://schemas.microsoft.com/office/drawing/2014/main" id="{359C4D66-A2F8-4D97-B2F7-7ED8499546AB}"/>
            </a:ext>
          </a:extLst>
        </xdr:cNvPr>
        <xdr:cNvGrpSpPr>
          <a:grpSpLocks/>
        </xdr:cNvGrpSpPr>
      </xdr:nvGrpSpPr>
      <xdr:grpSpPr bwMode="auto">
        <a:xfrm>
          <a:off x="1285875" y="5372100"/>
          <a:ext cx="504825" cy="171450"/>
          <a:chOff x="135" y="564"/>
          <a:chExt cx="53" cy="18"/>
        </a:xfrm>
      </xdr:grpSpPr>
      <xdr:sp macro="" textlink="">
        <xdr:nvSpPr>
          <xdr:cNvPr id="393" name="Line 1083">
            <a:extLst>
              <a:ext uri="{FF2B5EF4-FFF2-40B4-BE49-F238E27FC236}">
                <a16:creationId xmlns:a16="http://schemas.microsoft.com/office/drawing/2014/main" id="{53619534-4F31-0821-D9B9-4E4ECB3D971F}"/>
              </a:ext>
            </a:extLst>
          </xdr:cNvPr>
          <xdr:cNvSpPr>
            <a:spLocks noChangeShapeType="1"/>
          </xdr:cNvSpPr>
        </xdr:nvSpPr>
        <xdr:spPr bwMode="auto">
          <a:xfrm>
            <a:off x="165" y="572"/>
            <a:ext cx="2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4" name="AutoShape 1089">
            <a:extLst>
              <a:ext uri="{FF2B5EF4-FFF2-40B4-BE49-F238E27FC236}">
                <a16:creationId xmlns:a16="http://schemas.microsoft.com/office/drawing/2014/main" id="{8BC96D45-F8CD-6038-207B-3B5B84392445}"/>
              </a:ext>
            </a:extLst>
          </xdr:cNvPr>
          <xdr:cNvSpPr>
            <a:spLocks noChangeArrowheads="1"/>
          </xdr:cNvSpPr>
        </xdr:nvSpPr>
        <xdr:spPr bwMode="auto">
          <a:xfrm>
            <a:off x="135" y="564"/>
            <a:ext cx="43" cy="17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395" name="Line 1095">
            <a:extLst>
              <a:ext uri="{FF2B5EF4-FFF2-40B4-BE49-F238E27FC236}">
                <a16:creationId xmlns:a16="http://schemas.microsoft.com/office/drawing/2014/main" id="{B89E363A-B95E-B0B7-6A56-D03E23B01AA2}"/>
              </a:ext>
            </a:extLst>
          </xdr:cNvPr>
          <xdr:cNvSpPr>
            <a:spLocks noChangeShapeType="1"/>
          </xdr:cNvSpPr>
        </xdr:nvSpPr>
        <xdr:spPr bwMode="auto">
          <a:xfrm>
            <a:off x="138" y="578"/>
            <a:ext cx="37" cy="0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6" name="Text Box 1098">
            <a:extLst>
              <a:ext uri="{FF2B5EF4-FFF2-40B4-BE49-F238E27FC236}">
                <a16:creationId xmlns:a16="http://schemas.microsoft.com/office/drawing/2014/main" id="{4EFB6A38-E32D-1F5D-4ED1-E0F415E6CD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" y="564"/>
            <a:ext cx="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端末名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0</xdr:rowOff>
        </xdr:from>
        <xdr:to>
          <xdr:col>13</xdr:col>
          <xdr:colOff>85725</xdr:colOff>
          <xdr:row>1</xdr:row>
          <xdr:rowOff>209550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00" mc:Ignorable="a14" a14:legacySpreadsheetColorIndex="1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9525</xdr:rowOff>
        </xdr:from>
        <xdr:to>
          <xdr:col>13</xdr:col>
          <xdr:colOff>85725</xdr:colOff>
          <xdr:row>2</xdr:row>
          <xdr:rowOff>219075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31</xdr:row>
          <xdr:rowOff>66675</xdr:rowOff>
        </xdr:from>
        <xdr:to>
          <xdr:col>2</xdr:col>
          <xdr:colOff>114300</xdr:colOff>
          <xdr:row>32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32</xdr:row>
          <xdr:rowOff>200025</xdr:rowOff>
        </xdr:from>
        <xdr:to>
          <xdr:col>2</xdr:col>
          <xdr:colOff>114300</xdr:colOff>
          <xdr:row>33</xdr:row>
          <xdr:rowOff>200025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9525</xdr:rowOff>
        </xdr:from>
        <xdr:to>
          <xdr:col>7</xdr:col>
          <xdr:colOff>104775</xdr:colOff>
          <xdr:row>38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37</xdr:row>
          <xdr:rowOff>9525</xdr:rowOff>
        </xdr:from>
        <xdr:to>
          <xdr:col>12</xdr:col>
          <xdr:colOff>114300</xdr:colOff>
          <xdr:row>38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37</xdr:row>
          <xdr:rowOff>9525</xdr:rowOff>
        </xdr:from>
        <xdr:to>
          <xdr:col>16</xdr:col>
          <xdr:colOff>114300</xdr:colOff>
          <xdr:row>38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0</xdr:rowOff>
        </xdr:from>
        <xdr:to>
          <xdr:col>7</xdr:col>
          <xdr:colOff>104775</xdr:colOff>
          <xdr:row>39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0</xdr:rowOff>
        </xdr:from>
        <xdr:to>
          <xdr:col>12</xdr:col>
          <xdr:colOff>114300</xdr:colOff>
          <xdr:row>39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9525</xdr:rowOff>
        </xdr:from>
        <xdr:to>
          <xdr:col>7</xdr:col>
          <xdr:colOff>114300</xdr:colOff>
          <xdr:row>41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40</xdr:row>
          <xdr:rowOff>9525</xdr:rowOff>
        </xdr:from>
        <xdr:to>
          <xdr:col>10</xdr:col>
          <xdr:colOff>47625</xdr:colOff>
          <xdr:row>41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9525</xdr:rowOff>
        </xdr:from>
        <xdr:to>
          <xdr:col>13</xdr:col>
          <xdr:colOff>85725</xdr:colOff>
          <xdr:row>41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40</xdr:row>
          <xdr:rowOff>9525</xdr:rowOff>
        </xdr:from>
        <xdr:to>
          <xdr:col>16</xdr:col>
          <xdr:colOff>104775</xdr:colOff>
          <xdr:row>41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41</xdr:row>
          <xdr:rowOff>0</xdr:rowOff>
        </xdr:from>
        <xdr:to>
          <xdr:col>8</xdr:col>
          <xdr:colOff>104775</xdr:colOff>
          <xdr:row>42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42</xdr:row>
          <xdr:rowOff>0</xdr:rowOff>
        </xdr:from>
        <xdr:to>
          <xdr:col>8</xdr:col>
          <xdr:colOff>104775</xdr:colOff>
          <xdr:row>43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43</xdr:row>
          <xdr:rowOff>0</xdr:rowOff>
        </xdr:from>
        <xdr:to>
          <xdr:col>8</xdr:col>
          <xdr:colOff>104775</xdr:colOff>
          <xdr:row>44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0</xdr:rowOff>
        </xdr:from>
        <xdr:to>
          <xdr:col>7</xdr:col>
          <xdr:colOff>114300</xdr:colOff>
          <xdr:row>45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44</xdr:row>
          <xdr:rowOff>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49</xdr:row>
          <xdr:rowOff>95250</xdr:rowOff>
        </xdr:from>
        <xdr:to>
          <xdr:col>7</xdr:col>
          <xdr:colOff>104775</xdr:colOff>
          <xdr:row>50</xdr:row>
          <xdr:rowOff>95250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49</xdr:row>
          <xdr:rowOff>123825</xdr:rowOff>
        </xdr:from>
        <xdr:to>
          <xdr:col>14</xdr:col>
          <xdr:colOff>114300</xdr:colOff>
          <xdr:row>50</xdr:row>
          <xdr:rowOff>123825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</xdr:row>
          <xdr:rowOff>9525</xdr:rowOff>
        </xdr:from>
        <xdr:to>
          <xdr:col>26</xdr:col>
          <xdr:colOff>76200</xdr:colOff>
          <xdr:row>5</xdr:row>
          <xdr:rowOff>219075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</xdr:row>
          <xdr:rowOff>9525</xdr:rowOff>
        </xdr:from>
        <xdr:to>
          <xdr:col>31</xdr:col>
          <xdr:colOff>38100</xdr:colOff>
          <xdr:row>5</xdr:row>
          <xdr:rowOff>219075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2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5</xdr:row>
          <xdr:rowOff>9525</xdr:rowOff>
        </xdr:from>
        <xdr:to>
          <xdr:col>36</xdr:col>
          <xdr:colOff>114300</xdr:colOff>
          <xdr:row>5</xdr:row>
          <xdr:rowOff>219075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2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</xdr:row>
          <xdr:rowOff>9525</xdr:rowOff>
        </xdr:from>
        <xdr:to>
          <xdr:col>26</xdr:col>
          <xdr:colOff>76200</xdr:colOff>
          <xdr:row>7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2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6</xdr:row>
          <xdr:rowOff>9525</xdr:rowOff>
        </xdr:from>
        <xdr:to>
          <xdr:col>31</xdr:col>
          <xdr:colOff>38100</xdr:colOff>
          <xdr:row>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6</xdr:row>
          <xdr:rowOff>9525</xdr:rowOff>
        </xdr:from>
        <xdr:to>
          <xdr:col>36</xdr:col>
          <xdr:colOff>114300</xdr:colOff>
          <xdr:row>7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2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9</xdr:row>
          <xdr:rowOff>0</xdr:rowOff>
        </xdr:from>
        <xdr:to>
          <xdr:col>74</xdr:col>
          <xdr:colOff>104775</xdr:colOff>
          <xdr:row>10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10</xdr:row>
          <xdr:rowOff>171450</xdr:rowOff>
        </xdr:from>
        <xdr:to>
          <xdr:col>74</xdr:col>
          <xdr:colOff>104775</xdr:colOff>
          <xdr:row>12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12</xdr:row>
          <xdr:rowOff>171450</xdr:rowOff>
        </xdr:from>
        <xdr:to>
          <xdr:col>74</xdr:col>
          <xdr:colOff>104775</xdr:colOff>
          <xdr:row>14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53</xdr:row>
          <xdr:rowOff>0</xdr:rowOff>
        </xdr:from>
        <xdr:to>
          <xdr:col>14</xdr:col>
          <xdr:colOff>114300</xdr:colOff>
          <xdr:row>54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54</xdr:row>
          <xdr:rowOff>0</xdr:rowOff>
        </xdr:from>
        <xdr:to>
          <xdr:col>14</xdr:col>
          <xdr:colOff>114300</xdr:colOff>
          <xdr:row>55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2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</xdr:row>
          <xdr:rowOff>28575</xdr:rowOff>
        </xdr:from>
        <xdr:to>
          <xdr:col>31</xdr:col>
          <xdr:colOff>38100</xdr:colOff>
          <xdr:row>1</xdr:row>
          <xdr:rowOff>238125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2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47</xdr:row>
          <xdr:rowOff>9525</xdr:rowOff>
        </xdr:from>
        <xdr:to>
          <xdr:col>74</xdr:col>
          <xdr:colOff>123825</xdr:colOff>
          <xdr:row>48</xdr:row>
          <xdr:rowOff>9525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2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48</xdr:row>
          <xdr:rowOff>9525</xdr:rowOff>
        </xdr:from>
        <xdr:to>
          <xdr:col>74</xdr:col>
          <xdr:colOff>123825</xdr:colOff>
          <xdr:row>49</xdr:row>
          <xdr:rowOff>9525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2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48</xdr:row>
          <xdr:rowOff>9525</xdr:rowOff>
        </xdr:from>
        <xdr:to>
          <xdr:col>74</xdr:col>
          <xdr:colOff>123825</xdr:colOff>
          <xdr:row>49</xdr:row>
          <xdr:rowOff>9525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2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161925</xdr:rowOff>
        </xdr:from>
        <xdr:to>
          <xdr:col>26</xdr:col>
          <xdr:colOff>76200</xdr:colOff>
          <xdr:row>12</xdr:row>
          <xdr:rowOff>19050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2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26</xdr:row>
          <xdr:rowOff>0</xdr:rowOff>
        </xdr:from>
        <xdr:to>
          <xdr:col>14</xdr:col>
          <xdr:colOff>114300</xdr:colOff>
          <xdr:row>27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2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38</xdr:col>
      <xdr:colOff>123825</xdr:colOff>
      <xdr:row>56</xdr:row>
      <xdr:rowOff>19050</xdr:rowOff>
    </xdr:from>
    <xdr:to>
      <xdr:col>42</xdr:col>
      <xdr:colOff>142875</xdr:colOff>
      <xdr:row>57</xdr:row>
      <xdr:rowOff>123825</xdr:rowOff>
    </xdr:to>
    <xdr:sp macro="[0]!工期変更へ" textlink="">
      <xdr:nvSpPr>
        <xdr:cNvPr id="6197" name="AutoShape 53">
          <a:extLst>
            <a:ext uri="{FF2B5EF4-FFF2-40B4-BE49-F238E27FC236}">
              <a16:creationId xmlns:a16="http://schemas.microsoft.com/office/drawing/2014/main" id="{DA95ECD2-F356-4B46-760A-438ECE08DAD7}"/>
            </a:ext>
          </a:extLst>
        </xdr:cNvPr>
        <xdr:cNvSpPr>
          <a:spLocks noChangeArrowheads="1"/>
        </xdr:cNvSpPr>
      </xdr:nvSpPr>
      <xdr:spPr bwMode="auto">
        <a:xfrm>
          <a:off x="7515225" y="11563350"/>
          <a:ext cx="742950" cy="2857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ffectLst>
          <a:prstShdw prst="shdw17" dist="17961" dir="2700000">
            <a:srgbClr xmlns:mc="http://schemas.openxmlformats.org/markup-compatibility/2006" xmlns:a14="http://schemas.microsoft.com/office/drawing/2010/main" val="7A997A" mc:Ignorable="a14" a14:legacySpreadsheetColorIndex="42">
              <a:gamma/>
              <a:shade val="60000"/>
              <a:invGamma/>
            </a:srgbClr>
          </a:prst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工期変更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0</xdr:rowOff>
        </xdr:from>
        <xdr:to>
          <xdr:col>13</xdr:col>
          <xdr:colOff>85725</xdr:colOff>
          <xdr:row>1</xdr:row>
          <xdr:rowOff>209550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FF00" mc:Ignorable="a14" a14:legacySpreadsheetColorIndex="1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9525</xdr:rowOff>
        </xdr:from>
        <xdr:to>
          <xdr:col>13</xdr:col>
          <xdr:colOff>85725</xdr:colOff>
          <xdr:row>2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31</xdr:row>
          <xdr:rowOff>66675</xdr:rowOff>
        </xdr:from>
        <xdr:to>
          <xdr:col>2</xdr:col>
          <xdr:colOff>114300</xdr:colOff>
          <xdr:row>32</xdr:row>
          <xdr:rowOff>66675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32</xdr:row>
          <xdr:rowOff>200025</xdr:rowOff>
        </xdr:from>
        <xdr:to>
          <xdr:col>2</xdr:col>
          <xdr:colOff>114300</xdr:colOff>
          <xdr:row>33</xdr:row>
          <xdr:rowOff>200025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9525</xdr:rowOff>
        </xdr:from>
        <xdr:to>
          <xdr:col>7</xdr:col>
          <xdr:colOff>104775</xdr:colOff>
          <xdr:row>38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37</xdr:row>
          <xdr:rowOff>9525</xdr:rowOff>
        </xdr:from>
        <xdr:to>
          <xdr:col>12</xdr:col>
          <xdr:colOff>114300</xdr:colOff>
          <xdr:row>38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37</xdr:row>
          <xdr:rowOff>9525</xdr:rowOff>
        </xdr:from>
        <xdr:to>
          <xdr:col>16</xdr:col>
          <xdr:colOff>114300</xdr:colOff>
          <xdr:row>38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0</xdr:rowOff>
        </xdr:from>
        <xdr:to>
          <xdr:col>7</xdr:col>
          <xdr:colOff>104775</xdr:colOff>
          <xdr:row>39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38</xdr:row>
          <xdr:rowOff>0</xdr:rowOff>
        </xdr:from>
        <xdr:to>
          <xdr:col>12</xdr:col>
          <xdr:colOff>114300</xdr:colOff>
          <xdr:row>39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9525</xdr:rowOff>
        </xdr:from>
        <xdr:to>
          <xdr:col>7</xdr:col>
          <xdr:colOff>114300</xdr:colOff>
          <xdr:row>41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40</xdr:row>
          <xdr:rowOff>9525</xdr:rowOff>
        </xdr:from>
        <xdr:to>
          <xdr:col>10</xdr:col>
          <xdr:colOff>47625</xdr:colOff>
          <xdr:row>41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9525</xdr:rowOff>
        </xdr:from>
        <xdr:to>
          <xdr:col>13</xdr:col>
          <xdr:colOff>85725</xdr:colOff>
          <xdr:row>41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40</xdr:row>
          <xdr:rowOff>9525</xdr:rowOff>
        </xdr:from>
        <xdr:to>
          <xdr:col>16</xdr:col>
          <xdr:colOff>104775</xdr:colOff>
          <xdr:row>41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41</xdr:row>
          <xdr:rowOff>0</xdr:rowOff>
        </xdr:from>
        <xdr:to>
          <xdr:col>8</xdr:col>
          <xdr:colOff>104775</xdr:colOff>
          <xdr:row>42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42</xdr:row>
          <xdr:rowOff>0</xdr:rowOff>
        </xdr:from>
        <xdr:to>
          <xdr:col>8</xdr:col>
          <xdr:colOff>104775</xdr:colOff>
          <xdr:row>43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43</xdr:row>
          <xdr:rowOff>0</xdr:rowOff>
        </xdr:from>
        <xdr:to>
          <xdr:col>8</xdr:col>
          <xdr:colOff>104775</xdr:colOff>
          <xdr:row>44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0</xdr:rowOff>
        </xdr:from>
        <xdr:to>
          <xdr:col>7</xdr:col>
          <xdr:colOff>114300</xdr:colOff>
          <xdr:row>45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44</xdr:row>
          <xdr:rowOff>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49</xdr:row>
          <xdr:rowOff>95250</xdr:rowOff>
        </xdr:from>
        <xdr:to>
          <xdr:col>7</xdr:col>
          <xdr:colOff>104775</xdr:colOff>
          <xdr:row>50</xdr:row>
          <xdr:rowOff>95250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49</xdr:row>
          <xdr:rowOff>123825</xdr:rowOff>
        </xdr:from>
        <xdr:to>
          <xdr:col>14</xdr:col>
          <xdr:colOff>114300</xdr:colOff>
          <xdr:row>50</xdr:row>
          <xdr:rowOff>123825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</xdr:row>
          <xdr:rowOff>9525</xdr:rowOff>
        </xdr:from>
        <xdr:to>
          <xdr:col>26</xdr:col>
          <xdr:colOff>76200</xdr:colOff>
          <xdr:row>5</xdr:row>
          <xdr:rowOff>219075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5</xdr:row>
          <xdr:rowOff>9525</xdr:rowOff>
        </xdr:from>
        <xdr:to>
          <xdr:col>31</xdr:col>
          <xdr:colOff>38100</xdr:colOff>
          <xdr:row>5</xdr:row>
          <xdr:rowOff>219075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5</xdr:row>
          <xdr:rowOff>9525</xdr:rowOff>
        </xdr:from>
        <xdr:to>
          <xdr:col>36</xdr:col>
          <xdr:colOff>114300</xdr:colOff>
          <xdr:row>5</xdr:row>
          <xdr:rowOff>219075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</xdr:row>
          <xdr:rowOff>9525</xdr:rowOff>
        </xdr:from>
        <xdr:to>
          <xdr:col>26</xdr:col>
          <xdr:colOff>76200</xdr:colOff>
          <xdr:row>7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6</xdr:row>
          <xdr:rowOff>9525</xdr:rowOff>
        </xdr:from>
        <xdr:to>
          <xdr:col>31</xdr:col>
          <xdr:colOff>38100</xdr:colOff>
          <xdr:row>7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6</xdr:row>
          <xdr:rowOff>9525</xdr:rowOff>
        </xdr:from>
        <xdr:to>
          <xdr:col>36</xdr:col>
          <xdr:colOff>114300</xdr:colOff>
          <xdr:row>7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9</xdr:row>
          <xdr:rowOff>0</xdr:rowOff>
        </xdr:from>
        <xdr:to>
          <xdr:col>74</xdr:col>
          <xdr:colOff>104775</xdr:colOff>
          <xdr:row>10</xdr:row>
          <xdr:rowOff>9525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10</xdr:row>
          <xdr:rowOff>171450</xdr:rowOff>
        </xdr:from>
        <xdr:to>
          <xdr:col>74</xdr:col>
          <xdr:colOff>104775</xdr:colOff>
          <xdr:row>12</xdr:row>
          <xdr:rowOff>28575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161925</xdr:colOff>
          <xdr:row>12</xdr:row>
          <xdr:rowOff>171450</xdr:rowOff>
        </xdr:from>
        <xdr:to>
          <xdr:col>74</xdr:col>
          <xdr:colOff>104775</xdr:colOff>
          <xdr:row>14</xdr:row>
          <xdr:rowOff>19050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53</xdr:row>
          <xdr:rowOff>0</xdr:rowOff>
        </xdr:from>
        <xdr:to>
          <xdr:col>14</xdr:col>
          <xdr:colOff>114300</xdr:colOff>
          <xdr:row>54</xdr:row>
          <xdr:rowOff>28575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54</xdr:row>
          <xdr:rowOff>0</xdr:rowOff>
        </xdr:from>
        <xdr:to>
          <xdr:col>14</xdr:col>
          <xdr:colOff>114300</xdr:colOff>
          <xdr:row>55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</xdr:row>
          <xdr:rowOff>28575</xdr:rowOff>
        </xdr:from>
        <xdr:to>
          <xdr:col>31</xdr:col>
          <xdr:colOff>38100</xdr:colOff>
          <xdr:row>1</xdr:row>
          <xdr:rowOff>238125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47</xdr:row>
          <xdr:rowOff>9525</xdr:rowOff>
        </xdr:from>
        <xdr:to>
          <xdr:col>74</xdr:col>
          <xdr:colOff>123825</xdr:colOff>
          <xdr:row>48</xdr:row>
          <xdr:rowOff>9525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48</xdr:row>
          <xdr:rowOff>9525</xdr:rowOff>
        </xdr:from>
        <xdr:to>
          <xdr:col>74</xdr:col>
          <xdr:colOff>123825</xdr:colOff>
          <xdr:row>49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48</xdr:row>
          <xdr:rowOff>9525</xdr:rowOff>
        </xdr:from>
        <xdr:to>
          <xdr:col>74</xdr:col>
          <xdr:colOff>123825</xdr:colOff>
          <xdr:row>49</xdr:row>
          <xdr:rowOff>9525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161925</xdr:rowOff>
        </xdr:from>
        <xdr:to>
          <xdr:col>26</xdr:col>
          <xdr:colOff>76200</xdr:colOff>
          <xdr:row>12</xdr:row>
          <xdr:rowOff>19050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26</xdr:row>
          <xdr:rowOff>0</xdr:rowOff>
        </xdr:from>
        <xdr:to>
          <xdr:col>14</xdr:col>
          <xdr:colOff>114300</xdr:colOff>
          <xdr:row>27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4</xdr:col>
      <xdr:colOff>19050</xdr:colOff>
      <xdr:row>4</xdr:row>
      <xdr:rowOff>57150</xdr:rowOff>
    </xdr:from>
    <xdr:to>
      <xdr:col>18</xdr:col>
      <xdr:colOff>152400</xdr:colOff>
      <xdr:row>12</xdr:row>
      <xdr:rowOff>47625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43B83CF4-5A8A-A410-0832-234021FBF15A}"/>
            </a:ext>
          </a:extLst>
        </xdr:cNvPr>
        <xdr:cNvSpPr txBox="1">
          <a:spLocks noChangeArrowheads="1"/>
        </xdr:cNvSpPr>
      </xdr:nvSpPr>
      <xdr:spPr bwMode="auto">
        <a:xfrm>
          <a:off x="742950" y="1057275"/>
          <a:ext cx="27717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精算入力</a:t>
          </a: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（印刷は別シート）</a:t>
          </a:r>
        </a:p>
      </xdr:txBody>
    </xdr:sp>
    <xdr:clientData/>
  </xdr:twoCellAnchor>
  <xdr:twoCellAnchor>
    <xdr:from>
      <xdr:col>4</xdr:col>
      <xdr:colOff>9525</xdr:colOff>
      <xdr:row>40</xdr:row>
      <xdr:rowOff>161925</xdr:rowOff>
    </xdr:from>
    <xdr:to>
      <xdr:col>18</xdr:col>
      <xdr:colOff>142875</xdr:colOff>
      <xdr:row>48</xdr:row>
      <xdr:rowOff>66675</xdr:rowOff>
    </xdr:to>
    <xdr:sp macro="" textlink="">
      <xdr:nvSpPr>
        <xdr:cNvPr id="5163" name="Text Box 43">
          <a:extLst>
            <a:ext uri="{FF2B5EF4-FFF2-40B4-BE49-F238E27FC236}">
              <a16:creationId xmlns:a16="http://schemas.microsoft.com/office/drawing/2014/main" id="{F41FC4EE-44C7-600E-B881-B0A49E00146A}"/>
            </a:ext>
          </a:extLst>
        </xdr:cNvPr>
        <xdr:cNvSpPr txBox="1">
          <a:spLocks noChangeArrowheads="1"/>
        </xdr:cNvSpPr>
      </xdr:nvSpPr>
      <xdr:spPr bwMode="auto">
        <a:xfrm>
          <a:off x="733425" y="8382000"/>
          <a:ext cx="27717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精算入力</a:t>
          </a: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（印刷は別シート）</a:t>
          </a:r>
        </a:p>
      </xdr:txBody>
    </xdr:sp>
    <xdr:clientData/>
  </xdr:twoCellAnchor>
  <xdr:twoCellAnchor>
    <xdr:from>
      <xdr:col>24</xdr:col>
      <xdr:colOff>19050</xdr:colOff>
      <xdr:row>33</xdr:row>
      <xdr:rowOff>180975</xdr:rowOff>
    </xdr:from>
    <xdr:to>
      <xdr:col>38</xdr:col>
      <xdr:colOff>19050</xdr:colOff>
      <xdr:row>41</xdr:row>
      <xdr:rowOff>85725</xdr:rowOff>
    </xdr:to>
    <xdr:sp macro="" textlink="">
      <xdr:nvSpPr>
        <xdr:cNvPr id="5164" name="Text Box 44">
          <a:extLst>
            <a:ext uri="{FF2B5EF4-FFF2-40B4-BE49-F238E27FC236}">
              <a16:creationId xmlns:a16="http://schemas.microsoft.com/office/drawing/2014/main" id="{F2A1BD89-705F-5D8A-376C-0FB05FD9BFA1}"/>
            </a:ext>
          </a:extLst>
        </xdr:cNvPr>
        <xdr:cNvSpPr txBox="1">
          <a:spLocks noChangeArrowheads="1"/>
        </xdr:cNvSpPr>
      </xdr:nvSpPr>
      <xdr:spPr bwMode="auto">
        <a:xfrm>
          <a:off x="4638675" y="6934200"/>
          <a:ext cx="27717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精算入力</a:t>
          </a: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（印刷は別シート）</a:t>
          </a:r>
        </a:p>
      </xdr:txBody>
    </xdr:sp>
    <xdr:clientData/>
  </xdr:twoCellAnchor>
  <xdr:twoCellAnchor>
    <xdr:from>
      <xdr:col>50</xdr:col>
      <xdr:colOff>38100</xdr:colOff>
      <xdr:row>5</xdr:row>
      <xdr:rowOff>28575</xdr:rowOff>
    </xdr:from>
    <xdr:to>
      <xdr:col>64</xdr:col>
      <xdr:colOff>9525</xdr:colOff>
      <xdr:row>13</xdr:row>
      <xdr:rowOff>57150</xdr:rowOff>
    </xdr:to>
    <xdr:sp macro="" textlink="">
      <xdr:nvSpPr>
        <xdr:cNvPr id="5165" name="Text Box 45">
          <a:extLst>
            <a:ext uri="{FF2B5EF4-FFF2-40B4-BE49-F238E27FC236}">
              <a16:creationId xmlns:a16="http://schemas.microsoft.com/office/drawing/2014/main" id="{7E279755-6DC2-A69D-87DE-0CB3EBAB3F0D}"/>
            </a:ext>
          </a:extLst>
        </xdr:cNvPr>
        <xdr:cNvSpPr txBox="1">
          <a:spLocks noChangeArrowheads="1"/>
        </xdr:cNvSpPr>
      </xdr:nvSpPr>
      <xdr:spPr bwMode="auto">
        <a:xfrm>
          <a:off x="9496425" y="1247775"/>
          <a:ext cx="28479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これは</a:t>
          </a: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精算入力</a:t>
          </a:r>
        </a:p>
      </xdr:txBody>
    </xdr:sp>
    <xdr:clientData/>
  </xdr:twoCellAnchor>
  <xdr:twoCellAnchor>
    <xdr:from>
      <xdr:col>51</xdr:col>
      <xdr:colOff>142875</xdr:colOff>
      <xdr:row>25</xdr:row>
      <xdr:rowOff>57150</xdr:rowOff>
    </xdr:from>
    <xdr:to>
      <xdr:col>65</xdr:col>
      <xdr:colOff>76200</xdr:colOff>
      <xdr:row>32</xdr:row>
      <xdr:rowOff>171450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985D7B28-86F6-9729-41BE-712715B08C3E}"/>
            </a:ext>
          </a:extLst>
        </xdr:cNvPr>
        <xdr:cNvSpPr txBox="1">
          <a:spLocks noChangeArrowheads="1"/>
        </xdr:cNvSpPr>
      </xdr:nvSpPr>
      <xdr:spPr bwMode="auto">
        <a:xfrm>
          <a:off x="9820275" y="5133975"/>
          <a:ext cx="27717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精算入力</a:t>
          </a: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（印刷は別シート）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133350</xdr:colOff>
      <xdr:row>2</xdr:row>
      <xdr:rowOff>19050</xdr:rowOff>
    </xdr:from>
    <xdr:to>
      <xdr:col>87</xdr:col>
      <xdr:colOff>285750</xdr:colOff>
      <xdr:row>9</xdr:row>
      <xdr:rowOff>57150</xdr:rowOff>
    </xdr:to>
    <xdr:sp macro="" textlink="">
      <xdr:nvSpPr>
        <xdr:cNvPr id="10281" name="Text Box 41">
          <a:extLst>
            <a:ext uri="{FF2B5EF4-FFF2-40B4-BE49-F238E27FC236}">
              <a16:creationId xmlns:a16="http://schemas.microsoft.com/office/drawing/2014/main" id="{3E443C26-F02B-9CB8-2892-F184522E9E21}"/>
            </a:ext>
          </a:extLst>
        </xdr:cNvPr>
        <xdr:cNvSpPr txBox="1">
          <a:spLocks noChangeArrowheads="1"/>
        </xdr:cNvSpPr>
      </xdr:nvSpPr>
      <xdr:spPr bwMode="auto">
        <a:xfrm>
          <a:off x="16278225" y="514350"/>
          <a:ext cx="2847975" cy="1581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精算印刷</a:t>
          </a:r>
        </a:p>
        <a:p>
          <a:pPr algn="ctr" rtl="0">
            <a:lnSpc>
              <a:spcPts val="4200"/>
            </a:lnSpc>
            <a:defRPr sz="1000"/>
          </a:pPr>
          <a:endParaRPr lang="ja-JP" altLang="en-US" sz="3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400000" mc:Ignorable="a14" a14:legacySpreadsheetColorIndex="64">
              <a:gamma/>
              <a:shade val="60000"/>
              <a:invGamma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400000" mc:Ignorable="a14" a14:legacySpreadsheetColorIndex="64">
              <a:gamma/>
              <a:shade val="60000"/>
              <a:invGamma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41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9" Type="http://schemas.openxmlformats.org/officeDocument/2006/relationships/ctrlProp" Target="../ctrlProps/ctrlProp110.xml"/><Relationship Id="rId21" Type="http://schemas.openxmlformats.org/officeDocument/2006/relationships/ctrlProp" Target="../ctrlProps/ctrlProp92.xml"/><Relationship Id="rId34" Type="http://schemas.openxmlformats.org/officeDocument/2006/relationships/ctrlProp" Target="../ctrlProps/ctrlProp105.xml"/><Relationship Id="rId7" Type="http://schemas.openxmlformats.org/officeDocument/2006/relationships/ctrlProp" Target="../ctrlProps/ctrlProp7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41" Type="http://schemas.openxmlformats.org/officeDocument/2006/relationships/comments" Target="../comments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32" Type="http://schemas.openxmlformats.org/officeDocument/2006/relationships/ctrlProp" Target="../ctrlProps/ctrlProp103.xml"/><Relationship Id="rId37" Type="http://schemas.openxmlformats.org/officeDocument/2006/relationships/ctrlProp" Target="../ctrlProps/ctrlProp108.xml"/><Relationship Id="rId40" Type="http://schemas.openxmlformats.org/officeDocument/2006/relationships/ctrlProp" Target="../ctrlProps/ctrlProp111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36" Type="http://schemas.openxmlformats.org/officeDocument/2006/relationships/ctrlProp" Target="../ctrlProps/ctrlProp107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31" Type="http://schemas.openxmlformats.org/officeDocument/2006/relationships/ctrlProp" Target="../ctrlProps/ctrlProp102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Relationship Id="rId35" Type="http://schemas.openxmlformats.org/officeDocument/2006/relationships/ctrlProp" Target="../ctrlProps/ctrlProp106.xml"/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33" Type="http://schemas.openxmlformats.org/officeDocument/2006/relationships/ctrlProp" Target="../ctrlProps/ctrlProp104.xml"/><Relationship Id="rId38" Type="http://schemas.openxmlformats.org/officeDocument/2006/relationships/ctrlProp" Target="../ctrlProps/ctrlProp10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38E6-3D22-4B58-94A3-24B7C32136EE}">
  <sheetPr codeName="Sheet1"/>
  <dimension ref="A1:CW111"/>
  <sheetViews>
    <sheetView showGridLines="0" showZeros="0" tabSelected="1" view="pageBreakPreview" zoomScaleNormal="75" zoomScaleSheetLayoutView="100" workbookViewId="0">
      <selection activeCell="BI24" sqref="BI24:BK24"/>
    </sheetView>
  </sheetViews>
  <sheetFormatPr defaultColWidth="2.375" defaultRowHeight="13.5"/>
  <cols>
    <col min="1" max="9" width="2.375" customWidth="1"/>
    <col min="10" max="10" width="3.25" customWidth="1"/>
    <col min="11" max="12" width="2.375" customWidth="1"/>
    <col min="13" max="13" width="2.875" customWidth="1"/>
    <col min="14" max="19" width="2.375" customWidth="1"/>
    <col min="20" max="20" width="3.125" customWidth="1"/>
    <col min="21" max="22" width="2.375" customWidth="1"/>
    <col min="23" max="23" width="3.25" customWidth="1"/>
    <col min="24" max="26" width="3" customWidth="1"/>
    <col min="27" max="27" width="2.5" customWidth="1"/>
    <col min="28" max="28" width="2.375" customWidth="1"/>
    <col min="29" max="29" width="3.625" customWidth="1"/>
    <col min="30" max="30" width="1.75" customWidth="1"/>
    <col min="31" max="31" width="3.5" customWidth="1"/>
    <col min="32" max="46" width="2.375" customWidth="1"/>
    <col min="47" max="47" width="0.5" customWidth="1"/>
    <col min="48" max="49" width="2.375" customWidth="1"/>
    <col min="50" max="51" width="2.875" customWidth="1"/>
    <col min="52" max="52" width="3.125" customWidth="1"/>
    <col min="53" max="53" width="2.875" customWidth="1"/>
    <col min="54" max="54" width="2.375" customWidth="1"/>
    <col min="55" max="55" width="3.25" customWidth="1"/>
    <col min="56" max="56" width="3.875" customWidth="1"/>
    <col min="57" max="57" width="1.5" customWidth="1"/>
    <col min="58" max="58" width="3.5" customWidth="1"/>
    <col min="59" max="74" width="2.375" customWidth="1"/>
    <col min="75" max="75" width="2.75" customWidth="1"/>
    <col min="76" max="76" width="2.375" customWidth="1"/>
    <col min="77" max="77" width="2" customWidth="1"/>
    <col min="78" max="78" width="2.875" customWidth="1"/>
    <col min="79" max="81" width="3.375" customWidth="1"/>
    <col min="82" max="82" width="3.75" customWidth="1"/>
    <col min="83" max="84" width="2.375" customWidth="1"/>
    <col min="85" max="85" width="18.375" bestFit="1" customWidth="1"/>
    <col min="86" max="86" width="27.25" bestFit="1" customWidth="1"/>
    <col min="87" max="87" width="7.5" bestFit="1" customWidth="1"/>
    <col min="88" max="89" width="9" customWidth="1"/>
    <col min="90" max="91" width="22.75" bestFit="1" customWidth="1"/>
    <col min="92" max="92" width="17.25" bestFit="1" customWidth="1"/>
    <col min="93" max="93" width="17.25" customWidth="1"/>
    <col min="94" max="94" width="20.5" bestFit="1" customWidth="1"/>
    <col min="95" max="95" width="17.25" bestFit="1" customWidth="1"/>
    <col min="96" max="96" width="9" customWidth="1"/>
    <col min="97" max="97" width="7.5" bestFit="1" customWidth="1"/>
    <col min="98" max="98" width="5" bestFit="1" customWidth="1"/>
    <col min="99" max="99" width="12.625" customWidth="1"/>
    <col min="100" max="100" width="9.375" bestFit="1" customWidth="1"/>
    <col min="101" max="101" width="7.25" customWidth="1"/>
    <col min="102" max="103" width="9" customWidth="1"/>
    <col min="104" max="104" width="9.375" bestFit="1" customWidth="1"/>
    <col min="105" max="105" width="9" customWidth="1"/>
    <col min="106" max="122" width="11" customWidth="1"/>
  </cols>
  <sheetData>
    <row r="1" spans="1:101" ht="19.5" customHeight="1" thickBot="1">
      <c r="A1" s="7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1"/>
      <c r="CF1" s="1"/>
      <c r="CG1" s="117" t="s">
        <v>139</v>
      </c>
      <c r="CH1" s="114" t="s">
        <v>618</v>
      </c>
      <c r="CL1" s="62" t="s">
        <v>200</v>
      </c>
      <c r="CM1" s="59"/>
      <c r="CN1" s="59"/>
      <c r="CO1" s="59"/>
      <c r="CS1" s="1"/>
      <c r="CU1" s="114" t="s">
        <v>720</v>
      </c>
      <c r="CW1" t="s">
        <v>627</v>
      </c>
    </row>
    <row r="2" spans="1:101" ht="19.5" customHeight="1" thickTop="1">
      <c r="A2" s="7"/>
      <c r="B2" s="369" t="s">
        <v>727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0"/>
      <c r="N2" s="372" t="s">
        <v>75</v>
      </c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1"/>
      <c r="AE2" s="31"/>
      <c r="AF2" s="321" t="s">
        <v>435</v>
      </c>
      <c r="AG2" s="321"/>
      <c r="AH2" s="321"/>
      <c r="AI2" s="321"/>
      <c r="AJ2" s="321"/>
      <c r="AK2" s="321"/>
      <c r="AL2" s="321"/>
      <c r="AM2" s="321"/>
      <c r="AN2" s="321"/>
      <c r="AO2" s="3"/>
      <c r="AP2" s="322" t="s">
        <v>234</v>
      </c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4"/>
      <c r="BC2" s="348" t="s">
        <v>235</v>
      </c>
      <c r="BD2" s="349"/>
      <c r="BE2" s="349"/>
      <c r="BF2" s="349"/>
      <c r="BG2" s="349"/>
      <c r="BH2" s="349"/>
      <c r="BI2" s="350"/>
      <c r="BJ2" s="33"/>
      <c r="BK2" s="34"/>
      <c r="BL2" s="311"/>
      <c r="BM2" s="311"/>
      <c r="BN2" s="311"/>
      <c r="BO2" s="311"/>
      <c r="BP2" s="311"/>
      <c r="BQ2" s="311"/>
      <c r="BR2" s="311"/>
      <c r="BS2" s="311" t="s">
        <v>236</v>
      </c>
      <c r="BT2" s="311"/>
      <c r="BU2" s="311"/>
      <c r="BV2" s="311"/>
      <c r="BW2" s="311"/>
      <c r="BX2" s="311"/>
      <c r="BY2" s="311"/>
      <c r="BZ2" s="35"/>
      <c r="CA2" s="496" t="s">
        <v>237</v>
      </c>
      <c r="CB2" s="497"/>
      <c r="CC2" s="497"/>
      <c r="CD2" s="498"/>
      <c r="CE2" s="1"/>
      <c r="CF2" s="1"/>
      <c r="CG2" s="169" t="s">
        <v>140</v>
      </c>
      <c r="CH2" s="170" t="s">
        <v>141</v>
      </c>
      <c r="CI2" s="171" t="s">
        <v>403</v>
      </c>
      <c r="CJ2" s="171" t="s">
        <v>185</v>
      </c>
      <c r="CK2" s="172" t="s">
        <v>0</v>
      </c>
      <c r="CL2" s="173" t="s">
        <v>423</v>
      </c>
      <c r="CM2" s="171" t="s">
        <v>424</v>
      </c>
      <c r="CN2" s="174" t="s">
        <v>15</v>
      </c>
      <c r="CO2" s="174" t="s">
        <v>224</v>
      </c>
      <c r="CP2" s="171" t="s">
        <v>220</v>
      </c>
      <c r="CQ2" s="175" t="s">
        <v>643</v>
      </c>
      <c r="CR2" s="176" t="s">
        <v>225</v>
      </c>
      <c r="CS2" s="177" t="s">
        <v>46</v>
      </c>
      <c r="CT2" s="178" t="s">
        <v>404</v>
      </c>
      <c r="CU2" s="179" t="s">
        <v>76</v>
      </c>
      <c r="CV2" s="180" t="s">
        <v>134</v>
      </c>
    </row>
    <row r="3" spans="1:101" ht="21" customHeight="1" thickBot="1">
      <c r="A3" s="7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1"/>
      <c r="N3" s="319" t="s">
        <v>449</v>
      </c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"/>
      <c r="AP3" s="325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7"/>
      <c r="BC3" s="351"/>
      <c r="BD3" s="352"/>
      <c r="BE3" s="352"/>
      <c r="BF3" s="352"/>
      <c r="BG3" s="352"/>
      <c r="BH3" s="352"/>
      <c r="BI3" s="353"/>
      <c r="BJ3" s="26"/>
      <c r="BK3" s="27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28"/>
      <c r="CA3" s="499"/>
      <c r="CB3" s="500"/>
      <c r="CC3" s="500"/>
      <c r="CD3" s="501"/>
      <c r="CE3" s="1"/>
      <c r="CF3" s="1"/>
      <c r="CG3" s="181" t="s">
        <v>136</v>
      </c>
      <c r="CH3" s="192" t="s">
        <v>725</v>
      </c>
      <c r="CI3" s="62">
        <v>3</v>
      </c>
      <c r="CJ3" s="62" t="s">
        <v>186</v>
      </c>
      <c r="CK3" s="62" t="s">
        <v>719</v>
      </c>
      <c r="CL3" s="63" t="s">
        <v>201</v>
      </c>
      <c r="CM3" s="62" t="s">
        <v>406</v>
      </c>
      <c r="CN3" s="195" t="s">
        <v>399</v>
      </c>
      <c r="CO3" s="62" t="s">
        <v>605</v>
      </c>
      <c r="CP3" s="110" t="s">
        <v>323</v>
      </c>
      <c r="CQ3" s="7" t="s">
        <v>644</v>
      </c>
      <c r="CR3" s="66" t="s">
        <v>238</v>
      </c>
      <c r="CS3" s="62" t="s">
        <v>226</v>
      </c>
      <c r="CT3" s="196"/>
      <c r="CU3" s="168"/>
      <c r="CV3" s="182"/>
      <c r="CW3" s="7"/>
    </row>
    <row r="4" spans="1:101" ht="18.75" customHeight="1" thickTop="1">
      <c r="B4" s="377" t="s">
        <v>1</v>
      </c>
      <c r="C4" s="378"/>
      <c r="D4" s="379"/>
      <c r="E4" s="311"/>
      <c r="F4" s="311"/>
      <c r="G4" s="311"/>
      <c r="H4" s="311"/>
      <c r="I4" s="311"/>
      <c r="J4" s="311"/>
      <c r="K4" s="388" t="s">
        <v>2</v>
      </c>
      <c r="L4" s="378"/>
      <c r="M4" s="379"/>
      <c r="N4" s="328"/>
      <c r="O4" s="311"/>
      <c r="P4" s="311"/>
      <c r="Q4" s="311"/>
      <c r="R4" s="311"/>
      <c r="S4" s="311"/>
      <c r="T4" s="329"/>
      <c r="U4" s="354" t="s">
        <v>239</v>
      </c>
      <c r="V4" s="355"/>
      <c r="W4" s="355"/>
      <c r="X4" s="355"/>
      <c r="Y4" s="356"/>
      <c r="Z4" s="313"/>
      <c r="AA4" s="313"/>
      <c r="AB4" s="313"/>
      <c r="AC4" s="313"/>
      <c r="AD4" s="313"/>
      <c r="AE4" s="48" t="s">
        <v>240</v>
      </c>
      <c r="AF4" s="314" t="s">
        <v>241</v>
      </c>
      <c r="AG4" s="314"/>
      <c r="AH4" s="314"/>
      <c r="AI4" s="315"/>
      <c r="AJ4" s="313"/>
      <c r="AK4" s="313"/>
      <c r="AL4" s="313"/>
      <c r="AM4" s="313"/>
      <c r="AN4" s="313"/>
      <c r="AO4" s="39" t="s">
        <v>240</v>
      </c>
      <c r="AP4" s="478"/>
      <c r="AQ4" s="403"/>
      <c r="AR4" s="403"/>
      <c r="AS4" s="403"/>
      <c r="AT4" s="403"/>
      <c r="AU4" s="403"/>
      <c r="AV4" s="403"/>
      <c r="AW4" s="403"/>
      <c r="AX4" s="403"/>
      <c r="AY4" s="403"/>
      <c r="AZ4" s="403"/>
      <c r="BA4" s="403"/>
      <c r="BB4" s="403"/>
      <c r="BC4" s="403"/>
      <c r="BD4" s="403"/>
      <c r="BE4" s="403"/>
      <c r="BF4" s="403"/>
      <c r="BG4" s="403"/>
      <c r="BH4" s="403"/>
      <c r="BI4" s="403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331"/>
      <c r="BV4" s="344" t="s">
        <v>375</v>
      </c>
      <c r="BW4" s="345"/>
      <c r="BX4" s="345"/>
      <c r="BY4" s="345"/>
      <c r="BZ4" s="345"/>
      <c r="CA4" s="491" t="s">
        <v>62</v>
      </c>
      <c r="CB4" s="345"/>
      <c r="CC4" s="345"/>
      <c r="CD4" s="492"/>
      <c r="CE4" s="1"/>
      <c r="CF4" s="1"/>
      <c r="CG4" s="193" t="s">
        <v>724</v>
      </c>
      <c r="CH4" s="60"/>
      <c r="CI4" s="60">
        <v>5</v>
      </c>
      <c r="CJ4" s="60" t="s">
        <v>187</v>
      </c>
      <c r="CK4" s="60">
        <v>2</v>
      </c>
      <c r="CL4" s="164" t="s">
        <v>408</v>
      </c>
      <c r="CM4" s="70" t="s">
        <v>407</v>
      </c>
      <c r="CN4" s="60" t="s">
        <v>400</v>
      </c>
      <c r="CO4" s="60" t="s">
        <v>606</v>
      </c>
      <c r="CP4" s="111" t="s">
        <v>208</v>
      </c>
      <c r="CQ4" s="4" t="s">
        <v>645</v>
      </c>
      <c r="CR4" s="92" t="s">
        <v>242</v>
      </c>
      <c r="CS4" s="68" t="s">
        <v>230</v>
      </c>
      <c r="CT4" s="165"/>
      <c r="CU4" s="166"/>
      <c r="CV4" s="183"/>
      <c r="CW4" s="7"/>
    </row>
    <row r="5" spans="1:101" ht="17.25" customHeight="1">
      <c r="B5" s="380"/>
      <c r="C5" s="381"/>
      <c r="D5" s="382"/>
      <c r="E5" s="270"/>
      <c r="F5" s="270"/>
      <c r="G5" s="270"/>
      <c r="H5" s="270"/>
      <c r="I5" s="270"/>
      <c r="J5" s="270"/>
      <c r="K5" s="389"/>
      <c r="L5" s="381"/>
      <c r="M5" s="382"/>
      <c r="N5" s="330"/>
      <c r="O5" s="270"/>
      <c r="P5" s="270"/>
      <c r="Q5" s="270"/>
      <c r="R5" s="270"/>
      <c r="S5" s="270"/>
      <c r="T5" s="331"/>
      <c r="U5" s="342" t="s">
        <v>28</v>
      </c>
      <c r="V5" s="318"/>
      <c r="W5" s="318"/>
      <c r="X5" s="318"/>
      <c r="Y5" s="343"/>
      <c r="Z5" s="357"/>
      <c r="AA5" s="357"/>
      <c r="AB5" s="357"/>
      <c r="AC5" s="357"/>
      <c r="AD5" s="316" t="s">
        <v>26</v>
      </c>
      <c r="AE5" s="317"/>
      <c r="AF5" s="318" t="s">
        <v>29</v>
      </c>
      <c r="AG5" s="318"/>
      <c r="AH5" s="318"/>
      <c r="AI5" s="343"/>
      <c r="AJ5" s="318"/>
      <c r="AK5" s="318"/>
      <c r="AL5" s="318"/>
      <c r="AM5" s="318"/>
      <c r="AN5" s="318"/>
      <c r="AO5" s="40" t="s">
        <v>27</v>
      </c>
      <c r="AP5" s="33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331"/>
      <c r="BV5" s="346" t="s">
        <v>59</v>
      </c>
      <c r="BW5" s="347"/>
      <c r="BX5" s="347"/>
      <c r="BY5" s="347"/>
      <c r="BZ5" s="347"/>
      <c r="CA5" s="460"/>
      <c r="CB5" s="403"/>
      <c r="CC5" s="403"/>
      <c r="CD5" s="461"/>
      <c r="CE5" s="1"/>
      <c r="CF5" s="1"/>
      <c r="CG5" s="184"/>
      <c r="CH5" s="61"/>
      <c r="CI5" s="60">
        <v>7</v>
      </c>
      <c r="CJ5" s="60" t="s">
        <v>188</v>
      </c>
      <c r="CK5" s="60">
        <v>3</v>
      </c>
      <c r="CL5" s="164" t="s">
        <v>412</v>
      </c>
      <c r="CM5" s="70" t="s">
        <v>409</v>
      </c>
      <c r="CN5" s="68" t="s">
        <v>402</v>
      </c>
      <c r="CO5" s="68" t="s">
        <v>607</v>
      </c>
      <c r="CP5" s="111" t="s">
        <v>209</v>
      </c>
      <c r="CQ5" s="132" t="s">
        <v>629</v>
      </c>
      <c r="CR5" s="10" t="s">
        <v>378</v>
      </c>
      <c r="CS5" s="60" t="s">
        <v>227</v>
      </c>
      <c r="CT5" s="165"/>
      <c r="CU5" s="166"/>
      <c r="CV5" s="183"/>
      <c r="CW5" s="7"/>
    </row>
    <row r="6" spans="1:101" ht="18" customHeight="1">
      <c r="B6" s="380"/>
      <c r="C6" s="381"/>
      <c r="D6" s="382"/>
      <c r="E6" s="270"/>
      <c r="F6" s="270"/>
      <c r="G6" s="270"/>
      <c r="H6" s="270"/>
      <c r="I6" s="270"/>
      <c r="J6" s="270"/>
      <c r="K6" s="389"/>
      <c r="L6" s="381"/>
      <c r="M6" s="382"/>
      <c r="N6" s="330"/>
      <c r="O6" s="270"/>
      <c r="P6" s="270"/>
      <c r="Q6" s="270"/>
      <c r="R6" s="270"/>
      <c r="S6" s="270"/>
      <c r="T6" s="331"/>
      <c r="U6" s="342" t="s">
        <v>30</v>
      </c>
      <c r="V6" s="318"/>
      <c r="W6" s="318"/>
      <c r="X6" s="318"/>
      <c r="Y6" s="343"/>
      <c r="Z6" s="41"/>
      <c r="AA6" s="318" t="s">
        <v>31</v>
      </c>
      <c r="AB6" s="318"/>
      <c r="AC6" s="318"/>
      <c r="AD6" s="41"/>
      <c r="AE6" s="41"/>
      <c r="AF6" s="318" t="s">
        <v>32</v>
      </c>
      <c r="AG6" s="318"/>
      <c r="AH6" s="318"/>
      <c r="AI6" s="41"/>
      <c r="AJ6" s="41"/>
      <c r="AK6" s="284" t="s">
        <v>33</v>
      </c>
      <c r="AL6" s="284"/>
      <c r="AM6" s="284"/>
      <c r="AN6" s="41"/>
      <c r="AO6" s="40"/>
      <c r="AP6" s="33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331"/>
      <c r="BV6" s="479"/>
      <c r="BW6" s="480"/>
      <c r="BX6" s="480"/>
      <c r="BY6" s="480"/>
      <c r="BZ6" s="481"/>
      <c r="CA6" s="462"/>
      <c r="CB6" s="270"/>
      <c r="CC6" s="270"/>
      <c r="CD6" s="463"/>
      <c r="CE6" s="1"/>
      <c r="CF6" s="1"/>
      <c r="CG6" s="185"/>
      <c r="CH6" s="7"/>
      <c r="CI6" s="60">
        <v>8</v>
      </c>
      <c r="CJ6" s="60" t="s">
        <v>189</v>
      </c>
      <c r="CK6" s="60">
        <v>4</v>
      </c>
      <c r="CL6" s="164" t="s">
        <v>37</v>
      </c>
      <c r="CM6" s="70" t="s">
        <v>410</v>
      </c>
      <c r="CN6" s="68" t="s">
        <v>401</v>
      </c>
      <c r="CO6" s="60" t="s">
        <v>608</v>
      </c>
      <c r="CP6" s="111" t="s">
        <v>210</v>
      </c>
      <c r="CQ6" s="4" t="s">
        <v>646</v>
      </c>
      <c r="CR6" s="10" t="s">
        <v>244</v>
      </c>
      <c r="CS6" s="68" t="s">
        <v>232</v>
      </c>
      <c r="CT6" s="165"/>
      <c r="CU6" s="166"/>
      <c r="CV6" s="183"/>
      <c r="CW6" s="7"/>
    </row>
    <row r="7" spans="1:101" ht="17.25" customHeight="1">
      <c r="B7" s="380"/>
      <c r="C7" s="381"/>
      <c r="D7" s="382"/>
      <c r="E7" s="270"/>
      <c r="F7" s="270"/>
      <c r="G7" s="270"/>
      <c r="H7" s="270"/>
      <c r="I7" s="270"/>
      <c r="J7" s="270"/>
      <c r="K7" s="389"/>
      <c r="L7" s="381"/>
      <c r="M7" s="382"/>
      <c r="N7" s="330"/>
      <c r="O7" s="270"/>
      <c r="P7" s="270"/>
      <c r="Q7" s="270"/>
      <c r="R7" s="270"/>
      <c r="S7" s="270"/>
      <c r="T7" s="331"/>
      <c r="U7" s="342" t="s">
        <v>34</v>
      </c>
      <c r="V7" s="318"/>
      <c r="W7" s="318"/>
      <c r="X7" s="318"/>
      <c r="Y7" s="343"/>
      <c r="Z7" s="41"/>
      <c r="AA7" s="284" t="s">
        <v>35</v>
      </c>
      <c r="AB7" s="284"/>
      <c r="AC7" s="284"/>
      <c r="AD7" s="284"/>
      <c r="AE7" s="41"/>
      <c r="AF7" s="284" t="s">
        <v>36</v>
      </c>
      <c r="AG7" s="284"/>
      <c r="AH7" s="284"/>
      <c r="AI7" s="284"/>
      <c r="AJ7" s="41"/>
      <c r="AK7" s="284" t="s">
        <v>10</v>
      </c>
      <c r="AL7" s="284"/>
      <c r="AM7" s="284"/>
      <c r="AN7" s="41"/>
      <c r="AO7" s="40"/>
      <c r="AP7" s="33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331"/>
      <c r="BV7" s="482" t="s">
        <v>60</v>
      </c>
      <c r="BW7" s="434"/>
      <c r="BX7" s="434"/>
      <c r="BY7" s="434"/>
      <c r="BZ7" s="434"/>
      <c r="CA7" s="464"/>
      <c r="CB7" s="312"/>
      <c r="CC7" s="312"/>
      <c r="CD7" s="465"/>
      <c r="CE7" s="1"/>
      <c r="CF7" s="1"/>
      <c r="CG7" s="185"/>
      <c r="CH7" s="7"/>
      <c r="CI7" s="60">
        <v>10</v>
      </c>
      <c r="CJ7" s="60" t="s">
        <v>190</v>
      </c>
      <c r="CK7" s="60">
        <v>5</v>
      </c>
      <c r="CL7" s="63" t="s">
        <v>204</v>
      </c>
      <c r="CM7" s="70" t="s">
        <v>411</v>
      </c>
      <c r="CN7" s="68" t="s">
        <v>430</v>
      </c>
      <c r="CO7" s="60" t="s">
        <v>609</v>
      </c>
      <c r="CP7" s="111" t="s">
        <v>211</v>
      </c>
      <c r="CQ7" s="132" t="s">
        <v>629</v>
      </c>
      <c r="CR7" s="10" t="s">
        <v>67</v>
      </c>
      <c r="CS7" s="68" t="s">
        <v>233</v>
      </c>
      <c r="CT7" s="165"/>
      <c r="CU7" s="166"/>
      <c r="CV7" s="183"/>
      <c r="CW7" s="7"/>
    </row>
    <row r="8" spans="1:101" ht="15.75" customHeight="1">
      <c r="B8" s="380"/>
      <c r="C8" s="381"/>
      <c r="D8" s="382"/>
      <c r="E8" s="270"/>
      <c r="F8" s="270"/>
      <c r="G8" s="270"/>
      <c r="H8" s="270"/>
      <c r="I8" s="270"/>
      <c r="J8" s="270"/>
      <c r="K8" s="389"/>
      <c r="L8" s="381"/>
      <c r="M8" s="382"/>
      <c r="N8" s="330"/>
      <c r="O8" s="270"/>
      <c r="P8" s="270"/>
      <c r="Q8" s="270"/>
      <c r="R8" s="270"/>
      <c r="S8" s="270"/>
      <c r="T8" s="331"/>
      <c r="U8" s="339" t="s">
        <v>447</v>
      </c>
      <c r="V8" s="340"/>
      <c r="W8" s="340"/>
      <c r="X8" s="340"/>
      <c r="Y8" s="341"/>
      <c r="Z8" s="338" t="s">
        <v>40</v>
      </c>
      <c r="AA8" s="338"/>
      <c r="AB8" s="374" t="s">
        <v>718</v>
      </c>
      <c r="AC8" s="374"/>
      <c r="AD8" s="338"/>
      <c r="AE8" s="338"/>
      <c r="AF8" s="22" t="s">
        <v>0</v>
      </c>
      <c r="AG8" s="338"/>
      <c r="AH8" s="338"/>
      <c r="AI8" s="22" t="s">
        <v>42</v>
      </c>
      <c r="AJ8" s="338"/>
      <c r="AK8" s="338"/>
      <c r="AL8" s="22" t="s">
        <v>39</v>
      </c>
      <c r="AM8" s="335"/>
      <c r="AN8" s="336"/>
      <c r="AO8" s="337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331"/>
      <c r="BV8" s="342"/>
      <c r="BW8" s="318"/>
      <c r="BX8" s="318"/>
      <c r="BY8" s="318"/>
      <c r="BZ8" s="502"/>
      <c r="CA8" s="491" t="s">
        <v>63</v>
      </c>
      <c r="CB8" s="345"/>
      <c r="CC8" s="345"/>
      <c r="CD8" s="492"/>
      <c r="CE8" s="1"/>
      <c r="CF8" s="1"/>
      <c r="CG8" s="185"/>
      <c r="CH8" s="7"/>
      <c r="CI8" s="68">
        <v>14</v>
      </c>
      <c r="CJ8" s="60" t="s">
        <v>191</v>
      </c>
      <c r="CK8" s="60">
        <v>6</v>
      </c>
      <c r="CL8" s="63" t="s">
        <v>243</v>
      </c>
      <c r="CM8" s="60" t="s">
        <v>415</v>
      </c>
      <c r="CN8" s="68" t="s">
        <v>431</v>
      </c>
      <c r="CO8" s="60" t="s">
        <v>610</v>
      </c>
      <c r="CP8" s="110" t="s">
        <v>638</v>
      </c>
      <c r="CQ8" s="4" t="s">
        <v>440</v>
      </c>
      <c r="CR8" s="10" t="s">
        <v>246</v>
      </c>
      <c r="CS8" s="60" t="s">
        <v>247</v>
      </c>
      <c r="CT8" s="165"/>
      <c r="CU8" s="166"/>
      <c r="CV8" s="183"/>
      <c r="CW8" s="7"/>
    </row>
    <row r="9" spans="1:101" ht="13.5" customHeight="1">
      <c r="B9" s="383"/>
      <c r="C9" s="384"/>
      <c r="D9" s="385"/>
      <c r="E9" s="312"/>
      <c r="F9" s="312"/>
      <c r="G9" s="312"/>
      <c r="H9" s="312"/>
      <c r="I9" s="312"/>
      <c r="J9" s="312"/>
      <c r="K9" s="390"/>
      <c r="L9" s="384"/>
      <c r="M9" s="385"/>
      <c r="N9" s="332"/>
      <c r="O9" s="312"/>
      <c r="P9" s="312"/>
      <c r="Q9" s="312"/>
      <c r="R9" s="312"/>
      <c r="S9" s="312"/>
      <c r="T9" s="333"/>
      <c r="U9" s="342"/>
      <c r="V9" s="318"/>
      <c r="W9" s="318"/>
      <c r="X9" s="318"/>
      <c r="Y9" s="343"/>
      <c r="Z9" s="318" t="s">
        <v>41</v>
      </c>
      <c r="AA9" s="318"/>
      <c r="AB9" s="42" t="s">
        <v>718</v>
      </c>
      <c r="AC9" s="43"/>
      <c r="AD9" s="334"/>
      <c r="AE9" s="334"/>
      <c r="AF9" s="44" t="s">
        <v>0</v>
      </c>
      <c r="AG9" s="334"/>
      <c r="AH9" s="334"/>
      <c r="AI9" s="44" t="s">
        <v>42</v>
      </c>
      <c r="AJ9" s="334"/>
      <c r="AK9" s="334"/>
      <c r="AL9" s="44" t="s">
        <v>39</v>
      </c>
      <c r="AM9" s="335"/>
      <c r="AN9" s="336"/>
      <c r="AO9" s="337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482" t="s">
        <v>248</v>
      </c>
      <c r="BW9" s="434"/>
      <c r="BX9" s="434"/>
      <c r="BY9" s="434"/>
      <c r="BZ9" s="434"/>
      <c r="CA9" s="460"/>
      <c r="CB9" s="403"/>
      <c r="CC9" s="403"/>
      <c r="CD9" s="461"/>
      <c r="CE9" s="1"/>
      <c r="CF9" s="1"/>
      <c r="CG9" s="185"/>
      <c r="CH9" s="7"/>
      <c r="CI9" s="68">
        <v>20</v>
      </c>
      <c r="CJ9" s="60" t="s">
        <v>192</v>
      </c>
      <c r="CK9" s="60">
        <v>7</v>
      </c>
      <c r="CL9" s="63" t="s">
        <v>245</v>
      </c>
      <c r="CM9" s="68" t="s">
        <v>416</v>
      </c>
      <c r="CN9" s="60" t="s">
        <v>395</v>
      </c>
      <c r="CO9" s="60" t="s">
        <v>612</v>
      </c>
      <c r="CP9" s="111" t="s">
        <v>639</v>
      </c>
      <c r="CQ9" s="132" t="s">
        <v>629</v>
      </c>
      <c r="CR9" s="10" t="s">
        <v>249</v>
      </c>
      <c r="CS9" s="60" t="s">
        <v>228</v>
      </c>
      <c r="CT9" s="165"/>
      <c r="CU9" s="166"/>
      <c r="CV9" s="183"/>
      <c r="CW9" s="7"/>
    </row>
    <row r="10" spans="1:101" ht="15.75" customHeight="1">
      <c r="B10" s="402" t="s">
        <v>250</v>
      </c>
      <c r="C10" s="403"/>
      <c r="D10" s="403"/>
      <c r="E10" s="403"/>
      <c r="F10" s="403"/>
      <c r="G10" s="40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339" t="s">
        <v>448</v>
      </c>
      <c r="V10" s="340"/>
      <c r="W10" s="340"/>
      <c r="X10" s="340"/>
      <c r="Y10" s="341"/>
      <c r="Z10" s="338" t="s">
        <v>40</v>
      </c>
      <c r="AA10" s="338"/>
      <c r="AB10" s="374" t="s">
        <v>718</v>
      </c>
      <c r="AC10" s="374"/>
      <c r="AD10" s="338"/>
      <c r="AE10" s="338"/>
      <c r="AF10" s="22" t="s">
        <v>0</v>
      </c>
      <c r="AG10" s="338"/>
      <c r="AH10" s="338"/>
      <c r="AI10" s="22" t="s">
        <v>42</v>
      </c>
      <c r="AJ10" s="338"/>
      <c r="AK10" s="338"/>
      <c r="AL10" s="22" t="s">
        <v>39</v>
      </c>
      <c r="AM10" s="335"/>
      <c r="AN10" s="336"/>
      <c r="AO10" s="337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3"/>
      <c r="BW10" s="434" t="s">
        <v>251</v>
      </c>
      <c r="BX10" s="434"/>
      <c r="BY10" s="434"/>
      <c r="BZ10" s="434"/>
      <c r="CA10" s="462"/>
      <c r="CB10" s="270"/>
      <c r="CC10" s="270"/>
      <c r="CD10" s="463"/>
      <c r="CE10" s="1"/>
      <c r="CF10" s="1"/>
      <c r="CG10" s="185"/>
      <c r="CH10" s="7"/>
      <c r="CI10" s="68">
        <v>25</v>
      </c>
      <c r="CJ10" s="60" t="s">
        <v>193</v>
      </c>
      <c r="CK10" s="60">
        <v>8</v>
      </c>
      <c r="CL10" s="63" t="s">
        <v>203</v>
      </c>
      <c r="CM10" s="68" t="s">
        <v>417</v>
      </c>
      <c r="CN10" s="60" t="s">
        <v>396</v>
      </c>
      <c r="CO10" s="60" t="s">
        <v>613</v>
      </c>
      <c r="CP10" s="111" t="s">
        <v>640</v>
      </c>
      <c r="CQ10" s="4" t="s">
        <v>647</v>
      </c>
      <c r="CR10" s="10" t="s">
        <v>252</v>
      </c>
      <c r="CS10" s="60" t="s">
        <v>229</v>
      </c>
      <c r="CT10" s="165"/>
      <c r="CU10" s="166"/>
      <c r="CV10" s="183"/>
      <c r="CW10" s="7"/>
    </row>
    <row r="11" spans="1:101">
      <c r="B11" s="387"/>
      <c r="C11" s="270"/>
      <c r="D11" s="270"/>
      <c r="E11" s="270"/>
      <c r="F11" s="270"/>
      <c r="G11" s="270"/>
      <c r="H11" s="3"/>
      <c r="I11" s="261" t="s">
        <v>717</v>
      </c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331"/>
      <c r="U11" s="342"/>
      <c r="V11" s="318"/>
      <c r="W11" s="318"/>
      <c r="X11" s="318"/>
      <c r="Y11" s="343"/>
      <c r="Z11" s="318" t="s">
        <v>41</v>
      </c>
      <c r="AA11" s="318"/>
      <c r="AB11" s="42" t="s">
        <v>718</v>
      </c>
      <c r="AC11" s="43"/>
      <c r="AD11" s="334"/>
      <c r="AE11" s="334"/>
      <c r="AF11" s="44" t="s">
        <v>0</v>
      </c>
      <c r="AG11" s="334"/>
      <c r="AH11" s="334"/>
      <c r="AI11" s="44" t="s">
        <v>42</v>
      </c>
      <c r="AJ11" s="334"/>
      <c r="AK11" s="334"/>
      <c r="AL11" s="44" t="s">
        <v>39</v>
      </c>
      <c r="AM11" s="335"/>
      <c r="AN11" s="336"/>
      <c r="AO11" s="337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483"/>
      <c r="BW11" s="484"/>
      <c r="BX11" s="484"/>
      <c r="BY11" s="484"/>
      <c r="BZ11" s="485"/>
      <c r="CA11" s="462"/>
      <c r="CB11" s="270"/>
      <c r="CC11" s="270"/>
      <c r="CD11" s="463"/>
      <c r="CE11" s="1"/>
      <c r="CF11" s="1"/>
      <c r="CG11" s="185"/>
      <c r="CH11" s="7"/>
      <c r="CI11" s="68">
        <v>30</v>
      </c>
      <c r="CJ11" s="60" t="s">
        <v>194</v>
      </c>
      <c r="CK11" s="60">
        <v>9</v>
      </c>
      <c r="CL11" s="63" t="s">
        <v>202</v>
      </c>
      <c r="CM11" s="68" t="s">
        <v>418</v>
      </c>
      <c r="CN11" s="60" t="s">
        <v>397</v>
      </c>
      <c r="CO11" s="60" t="s">
        <v>611</v>
      </c>
      <c r="CP11" s="111" t="s">
        <v>641</v>
      </c>
      <c r="CQ11" s="132" t="s">
        <v>629</v>
      </c>
      <c r="CR11" s="10" t="s">
        <v>68</v>
      </c>
      <c r="CS11" s="60" t="s">
        <v>231</v>
      </c>
      <c r="CT11" s="165"/>
      <c r="CU11" s="166"/>
      <c r="CV11" s="183"/>
      <c r="CW11" s="7"/>
    </row>
    <row r="12" spans="1:101" ht="14.25" customHeight="1">
      <c r="B12" s="36"/>
      <c r="C12" s="3"/>
      <c r="D12" s="3"/>
      <c r="E12" s="3"/>
      <c r="F12" s="3"/>
      <c r="G12" s="3"/>
      <c r="H12" s="3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331"/>
      <c r="U12" s="420" t="s">
        <v>436</v>
      </c>
      <c r="V12" s="421"/>
      <c r="W12" s="421"/>
      <c r="X12" s="421"/>
      <c r="Y12" s="422"/>
      <c r="Z12" s="41"/>
      <c r="AA12" s="105" t="s">
        <v>437</v>
      </c>
      <c r="AB12" s="105"/>
      <c r="AC12" s="358" t="s">
        <v>438</v>
      </c>
      <c r="AD12" s="359"/>
      <c r="AE12" s="360"/>
      <c r="AF12" s="316"/>
      <c r="AG12" s="316"/>
      <c r="AH12" s="316"/>
      <c r="AI12" s="316"/>
      <c r="AJ12" s="316"/>
      <c r="AK12" s="316"/>
      <c r="AL12" s="316"/>
      <c r="AM12" s="316"/>
      <c r="AN12" s="316"/>
      <c r="AO12" s="361"/>
      <c r="AP12" s="33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3"/>
      <c r="BW12" s="434" t="s">
        <v>253</v>
      </c>
      <c r="BX12" s="434"/>
      <c r="BY12" s="434"/>
      <c r="BZ12" s="434"/>
      <c r="CA12" s="462"/>
      <c r="CB12" s="270"/>
      <c r="CC12" s="270"/>
      <c r="CD12" s="463"/>
      <c r="CE12" s="1"/>
      <c r="CF12" s="1"/>
      <c r="CG12" s="185"/>
      <c r="CH12" s="7"/>
      <c r="CI12" s="69">
        <v>50</v>
      </c>
      <c r="CJ12" s="60" t="s">
        <v>195</v>
      </c>
      <c r="CK12" s="60">
        <v>10</v>
      </c>
      <c r="CL12" s="63" t="s">
        <v>205</v>
      </c>
      <c r="CM12" s="60" t="s">
        <v>419</v>
      </c>
      <c r="CN12" s="60" t="s">
        <v>398</v>
      </c>
      <c r="CO12" s="60"/>
      <c r="CP12" s="111" t="s">
        <v>642</v>
      </c>
      <c r="CQ12" s="7"/>
      <c r="CR12" s="10" t="s">
        <v>254</v>
      </c>
      <c r="CS12" s="60" t="s">
        <v>255</v>
      </c>
      <c r="CT12" s="165"/>
      <c r="CU12" s="166"/>
      <c r="CV12" s="183"/>
      <c r="CW12" s="7"/>
    </row>
    <row r="13" spans="1:101" ht="14.25" customHeight="1">
      <c r="B13" s="36" t="s">
        <v>256</v>
      </c>
      <c r="C13" s="266" t="s">
        <v>257</v>
      </c>
      <c r="D13" s="266"/>
      <c r="E13" s="266"/>
      <c r="F13" s="26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411" t="s">
        <v>432</v>
      </c>
      <c r="V13" s="411"/>
      <c r="W13" s="411"/>
      <c r="X13" s="411"/>
      <c r="Y13" s="411"/>
      <c r="Z13" s="411"/>
      <c r="AA13" s="411"/>
      <c r="AB13" s="412"/>
      <c r="AC13" s="362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3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342"/>
      <c r="BW13" s="318"/>
      <c r="BX13" s="318"/>
      <c r="BY13" s="318"/>
      <c r="BZ13" s="502"/>
      <c r="CA13" s="462"/>
      <c r="CB13" s="270"/>
      <c r="CC13" s="270"/>
      <c r="CD13" s="463"/>
      <c r="CE13" s="1"/>
      <c r="CF13" s="1"/>
      <c r="CG13" s="185"/>
      <c r="CH13" s="7"/>
      <c r="CI13" s="7"/>
      <c r="CJ13" s="60" t="s">
        <v>196</v>
      </c>
      <c r="CK13" s="60">
        <v>11</v>
      </c>
      <c r="CL13" s="63" t="s">
        <v>206</v>
      </c>
      <c r="CM13" s="60" t="s">
        <v>420</v>
      </c>
      <c r="CN13" s="60" t="s">
        <v>614</v>
      </c>
      <c r="CO13" s="60"/>
      <c r="CP13" s="4" t="s">
        <v>212</v>
      </c>
      <c r="CQ13" s="7"/>
      <c r="CR13" s="10" t="s">
        <v>258</v>
      </c>
      <c r="CS13" s="60" t="s">
        <v>259</v>
      </c>
      <c r="CT13" s="165"/>
      <c r="CU13" s="166"/>
      <c r="CV13" s="183"/>
      <c r="CW13" s="7"/>
    </row>
    <row r="14" spans="1:101" ht="14.25" customHeight="1">
      <c r="B14" s="370" t="s">
        <v>260</v>
      </c>
      <c r="C14" s="371"/>
      <c r="D14" s="371"/>
      <c r="E14" s="371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404"/>
      <c r="U14" s="306" t="s">
        <v>433</v>
      </c>
      <c r="V14" s="307"/>
      <c r="W14" s="307"/>
      <c r="X14" s="307"/>
      <c r="Y14" s="307"/>
      <c r="Z14" s="307"/>
      <c r="AA14" s="307"/>
      <c r="AB14" s="308"/>
      <c r="AC14" s="364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3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3"/>
      <c r="BW14" s="434" t="s">
        <v>374</v>
      </c>
      <c r="BX14" s="434"/>
      <c r="BY14" s="434"/>
      <c r="BZ14" s="434"/>
      <c r="CA14" s="462"/>
      <c r="CB14" s="270"/>
      <c r="CC14" s="270"/>
      <c r="CD14" s="463"/>
      <c r="CE14" s="1"/>
      <c r="CF14" s="1"/>
      <c r="CG14" s="185"/>
      <c r="CH14" s="7"/>
      <c r="CI14" s="7"/>
      <c r="CJ14" s="60" t="s">
        <v>197</v>
      </c>
      <c r="CK14" s="61">
        <v>12</v>
      </c>
      <c r="CL14" s="164" t="s">
        <v>413</v>
      </c>
      <c r="CM14" s="60" t="s">
        <v>421</v>
      </c>
      <c r="CN14" s="60" t="s">
        <v>615</v>
      </c>
      <c r="CO14" s="60"/>
      <c r="CP14" s="4" t="s">
        <v>213</v>
      </c>
      <c r="CQ14" s="7"/>
      <c r="CR14" s="10" t="s">
        <v>261</v>
      </c>
      <c r="CS14" s="60"/>
      <c r="CT14" s="165"/>
      <c r="CU14" s="166"/>
      <c r="CV14" s="183"/>
      <c r="CW14" s="7"/>
    </row>
    <row r="15" spans="1:101">
      <c r="B15" s="3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413" t="s">
        <v>43</v>
      </c>
      <c r="V15" s="316"/>
      <c r="W15" s="316"/>
      <c r="X15" s="316"/>
      <c r="Y15" s="316"/>
      <c r="Z15" s="316"/>
      <c r="AA15" s="316"/>
      <c r="AB15" s="317"/>
      <c r="AC15" s="41"/>
      <c r="AD15" s="41"/>
      <c r="AE15" s="318" t="s">
        <v>718</v>
      </c>
      <c r="AF15" s="318"/>
      <c r="AG15" s="316"/>
      <c r="AH15" s="316"/>
      <c r="AI15" s="41" t="s">
        <v>0</v>
      </c>
      <c r="AJ15" s="316"/>
      <c r="AK15" s="316"/>
      <c r="AL15" s="41" t="s">
        <v>38</v>
      </c>
      <c r="AM15" s="316"/>
      <c r="AN15" s="316"/>
      <c r="AO15" s="40" t="s">
        <v>39</v>
      </c>
      <c r="AP15" s="33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342"/>
      <c r="BW15" s="318"/>
      <c r="BX15" s="318"/>
      <c r="BY15" s="318"/>
      <c r="BZ15" s="502"/>
      <c r="CA15" s="464"/>
      <c r="CB15" s="312"/>
      <c r="CC15" s="312"/>
      <c r="CD15" s="465"/>
      <c r="CE15" s="1"/>
      <c r="CF15" s="1"/>
      <c r="CG15" s="185"/>
      <c r="CH15" s="7"/>
      <c r="CI15" s="7"/>
      <c r="CJ15" s="61" t="s">
        <v>198</v>
      </c>
      <c r="CK15" s="67" t="s">
        <v>42</v>
      </c>
      <c r="CL15" s="164" t="s">
        <v>414</v>
      </c>
      <c r="CM15" s="60" t="s">
        <v>422</v>
      </c>
      <c r="CN15" s="60" t="s">
        <v>616</v>
      </c>
      <c r="CO15" s="60"/>
      <c r="CP15" s="4" t="s">
        <v>214</v>
      </c>
      <c r="CQ15" s="7"/>
      <c r="CR15" s="10" t="s">
        <v>379</v>
      </c>
      <c r="CS15" s="60"/>
      <c r="CT15" s="165"/>
      <c r="CU15" s="166"/>
      <c r="CV15" s="183"/>
      <c r="CW15" s="7"/>
    </row>
    <row r="16" spans="1:101" ht="14.25">
      <c r="B16" s="370" t="s">
        <v>380</v>
      </c>
      <c r="C16" s="371"/>
      <c r="D16" s="371"/>
      <c r="E16" s="371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4"/>
      <c r="U16" s="414" t="s">
        <v>44</v>
      </c>
      <c r="V16" s="414"/>
      <c r="W16" s="414"/>
      <c r="X16" s="414"/>
      <c r="Y16" s="415"/>
      <c r="Z16" s="300" t="s">
        <v>434</v>
      </c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3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482" t="s">
        <v>61</v>
      </c>
      <c r="BW16" s="434"/>
      <c r="BX16" s="434"/>
      <c r="BY16" s="434"/>
      <c r="BZ16" s="434"/>
      <c r="CA16" s="491" t="s">
        <v>64</v>
      </c>
      <c r="CB16" s="345"/>
      <c r="CC16" s="345"/>
      <c r="CD16" s="492"/>
      <c r="CE16" s="1"/>
      <c r="CF16" s="1"/>
      <c r="CG16" s="185"/>
      <c r="CH16" s="7"/>
      <c r="CI16" s="7"/>
      <c r="CJ16" s="7"/>
      <c r="CK16" s="62">
        <v>4</v>
      </c>
      <c r="CL16" s="164" t="s">
        <v>426</v>
      </c>
      <c r="CM16" s="60" t="s">
        <v>425</v>
      </c>
      <c r="CN16" s="60" t="s">
        <v>617</v>
      </c>
      <c r="CO16" s="60"/>
      <c r="CP16" s="4" t="s">
        <v>215</v>
      </c>
      <c r="CQ16" s="7"/>
      <c r="CR16" s="10" t="s">
        <v>262</v>
      </c>
      <c r="CS16" s="60"/>
      <c r="CT16" s="165"/>
      <c r="CU16" s="166"/>
      <c r="CV16" s="183"/>
      <c r="CW16" s="7"/>
    </row>
    <row r="17" spans="2:101" ht="14.25">
      <c r="B17" s="375" t="s">
        <v>263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376"/>
      <c r="U17" s="416"/>
      <c r="V17" s="416"/>
      <c r="W17" s="416"/>
      <c r="X17" s="416"/>
      <c r="Y17" s="417"/>
      <c r="Z17" s="302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3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486"/>
      <c r="BW17" s="487"/>
      <c r="BX17" s="51" t="s">
        <v>264</v>
      </c>
      <c r="BY17" s="421"/>
      <c r="BZ17" s="477"/>
      <c r="CA17" s="460"/>
      <c r="CB17" s="403"/>
      <c r="CC17" s="403"/>
      <c r="CD17" s="461"/>
      <c r="CE17" s="1"/>
      <c r="CF17" s="1"/>
      <c r="CG17" s="185"/>
      <c r="CH17" s="7"/>
      <c r="CI17" s="7"/>
      <c r="CJ17" s="7"/>
      <c r="CK17" s="60">
        <v>5</v>
      </c>
      <c r="CL17" s="7"/>
      <c r="CM17" s="60" t="s">
        <v>427</v>
      </c>
      <c r="CN17" s="70"/>
      <c r="CO17" s="60"/>
      <c r="CP17" s="4" t="s">
        <v>216</v>
      </c>
      <c r="CQ17" s="7"/>
      <c r="CR17" s="11" t="s">
        <v>265</v>
      </c>
      <c r="CS17" s="60"/>
      <c r="CT17" s="165"/>
      <c r="CU17" s="166"/>
      <c r="CV17" s="183"/>
      <c r="CW17" s="7"/>
    </row>
    <row r="18" spans="2:101">
      <c r="B18" s="375" t="s">
        <v>266</v>
      </c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376"/>
      <c r="U18" s="418"/>
      <c r="V18" s="418"/>
      <c r="W18" s="418"/>
      <c r="X18" s="418"/>
      <c r="Y18" s="419"/>
      <c r="Z18" s="304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3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332"/>
      <c r="BW18" s="312"/>
      <c r="BX18" s="312"/>
      <c r="BY18" s="312"/>
      <c r="BZ18" s="312"/>
      <c r="CA18" s="462"/>
      <c r="CB18" s="270"/>
      <c r="CC18" s="270"/>
      <c r="CD18" s="463"/>
      <c r="CE18" s="1"/>
      <c r="CF18" s="1"/>
      <c r="CG18" s="185"/>
      <c r="CH18" s="7"/>
      <c r="CI18" s="7"/>
      <c r="CJ18" s="7"/>
      <c r="CK18" s="60">
        <v>6</v>
      </c>
      <c r="CL18" s="64" t="s">
        <v>207</v>
      </c>
      <c r="CM18" s="60" t="s">
        <v>428</v>
      </c>
      <c r="CN18" s="70"/>
      <c r="CO18" s="60"/>
      <c r="CP18" s="4" t="s">
        <v>217</v>
      </c>
      <c r="CQ18" s="7"/>
      <c r="CR18" s="10" t="s">
        <v>267</v>
      </c>
      <c r="CS18" s="60"/>
      <c r="CT18" s="165"/>
      <c r="CU18" s="166"/>
      <c r="CV18" s="183"/>
      <c r="CW18" s="7"/>
    </row>
    <row r="19" spans="2:101"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503" t="s">
        <v>450</v>
      </c>
      <c r="V19" s="504"/>
      <c r="W19" s="504"/>
      <c r="X19" s="504"/>
      <c r="Y19" s="504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/>
      <c r="AW19" s="504"/>
      <c r="AX19" s="504"/>
      <c r="AY19" s="504"/>
      <c r="AZ19" s="504"/>
      <c r="BA19" s="504"/>
      <c r="BB19" s="504"/>
      <c r="BC19" s="504"/>
      <c r="BD19" s="504"/>
      <c r="BE19" s="504"/>
      <c r="BF19" s="504"/>
      <c r="BG19" s="504"/>
      <c r="BH19" s="504"/>
      <c r="BI19" s="504"/>
      <c r="BJ19" s="504"/>
      <c r="BK19" s="504"/>
      <c r="BL19" s="504"/>
      <c r="BM19" s="504"/>
      <c r="BN19" s="504"/>
      <c r="BO19" s="504"/>
      <c r="BP19" s="504"/>
      <c r="BQ19" s="504"/>
      <c r="BR19" s="504"/>
      <c r="BS19" s="504"/>
      <c r="BT19" s="504"/>
      <c r="BU19" s="505"/>
      <c r="BV19" s="312" t="s">
        <v>268</v>
      </c>
      <c r="BW19" s="312"/>
      <c r="BX19" s="312"/>
      <c r="BY19" s="312"/>
      <c r="BZ19" s="312"/>
      <c r="CA19" s="462"/>
      <c r="CB19" s="270"/>
      <c r="CC19" s="270"/>
      <c r="CD19" s="463"/>
      <c r="CE19" s="1"/>
      <c r="CF19" s="1"/>
      <c r="CG19" s="185"/>
      <c r="CH19" s="7"/>
      <c r="CI19" s="7"/>
      <c r="CJ19" s="7"/>
      <c r="CK19" s="60">
        <v>7</v>
      </c>
      <c r="CL19" s="194"/>
      <c r="CM19" s="68" t="s">
        <v>429</v>
      </c>
      <c r="CN19" s="71"/>
      <c r="CO19" s="60"/>
      <c r="CP19" s="112" t="s">
        <v>219</v>
      </c>
      <c r="CQ19" s="7"/>
      <c r="CR19" s="11" t="s">
        <v>269</v>
      </c>
      <c r="CS19" s="60"/>
      <c r="CT19" s="165"/>
      <c r="CU19" s="166"/>
      <c r="CV19" s="183"/>
      <c r="CW19" s="7"/>
    </row>
    <row r="20" spans="2:101" ht="14.25" customHeight="1" thickBot="1">
      <c r="B20" s="37" t="s">
        <v>270</v>
      </c>
      <c r="C20" s="266" t="s">
        <v>271</v>
      </c>
      <c r="D20" s="266"/>
      <c r="E20" s="266"/>
      <c r="F20" s="266"/>
      <c r="G20" s="106" t="s">
        <v>73</v>
      </c>
      <c r="H20" s="106"/>
      <c r="I20" s="106"/>
      <c r="J20" s="106"/>
      <c r="K20" s="373"/>
      <c r="L20" s="373"/>
      <c r="M20" s="106" t="s">
        <v>444</v>
      </c>
      <c r="N20" s="3"/>
      <c r="O20" s="3"/>
      <c r="P20" s="3"/>
      <c r="Q20" s="3"/>
      <c r="R20" s="3"/>
      <c r="S20" s="3"/>
      <c r="T20" s="4"/>
      <c r="U20" s="506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07"/>
      <c r="AV20" s="507"/>
      <c r="AW20" s="507"/>
      <c r="AX20" s="507"/>
      <c r="AY20" s="507"/>
      <c r="AZ20" s="507"/>
      <c r="BA20" s="507"/>
      <c r="BB20" s="507"/>
      <c r="BC20" s="507"/>
      <c r="BD20" s="507"/>
      <c r="BE20" s="507"/>
      <c r="BF20" s="507"/>
      <c r="BG20" s="507"/>
      <c r="BH20" s="507"/>
      <c r="BI20" s="507"/>
      <c r="BJ20" s="507"/>
      <c r="BK20" s="507"/>
      <c r="BL20" s="507"/>
      <c r="BM20" s="507"/>
      <c r="BN20" s="507"/>
      <c r="BO20" s="507"/>
      <c r="BP20" s="507"/>
      <c r="BQ20" s="507"/>
      <c r="BR20" s="507"/>
      <c r="BS20" s="507"/>
      <c r="BT20" s="507"/>
      <c r="BU20" s="507"/>
      <c r="BV20" s="534"/>
      <c r="BW20" s="535"/>
      <c r="BX20" s="535"/>
      <c r="BY20" s="535"/>
      <c r="BZ20" s="535"/>
      <c r="CA20" s="493"/>
      <c r="CB20" s="494"/>
      <c r="CC20" s="494"/>
      <c r="CD20" s="495"/>
      <c r="CE20" s="1"/>
      <c r="CF20" s="1"/>
      <c r="CG20" s="185"/>
      <c r="CH20" s="7"/>
      <c r="CI20" s="7"/>
      <c r="CJ20" s="7"/>
      <c r="CK20" s="60">
        <v>8</v>
      </c>
      <c r="CL20" s="194"/>
      <c r="CM20" s="71"/>
      <c r="CN20" s="7"/>
      <c r="CO20" s="60"/>
      <c r="CP20" s="112" t="s">
        <v>221</v>
      </c>
      <c r="CQ20" s="7"/>
      <c r="CR20" s="11" t="s">
        <v>272</v>
      </c>
      <c r="CS20" s="60"/>
      <c r="CT20" s="165"/>
      <c r="CU20" s="166"/>
      <c r="CV20" s="183"/>
      <c r="CW20" s="7"/>
    </row>
    <row r="21" spans="2:101" ht="15" thickBot="1">
      <c r="B21" s="370" t="s">
        <v>273</v>
      </c>
      <c r="C21" s="278"/>
      <c r="D21" s="278"/>
      <c r="E21" s="278"/>
      <c r="F21" s="386"/>
      <c r="G21" s="386"/>
      <c r="H21" s="386"/>
      <c r="I21" s="386"/>
      <c r="J21" s="386"/>
      <c r="K21" s="386"/>
      <c r="L21" s="386"/>
      <c r="M21" s="284"/>
      <c r="N21" s="284"/>
      <c r="O21" s="284"/>
      <c r="P21" s="284"/>
      <c r="Q21" s="284"/>
      <c r="R21" s="284"/>
      <c r="S21" s="284"/>
      <c r="T21" s="285"/>
      <c r="U21" s="400" t="s">
        <v>45</v>
      </c>
      <c r="V21" s="401"/>
      <c r="W21" s="309" t="s">
        <v>443</v>
      </c>
      <c r="X21" s="309"/>
      <c r="Y21" s="309"/>
      <c r="Z21" s="309"/>
      <c r="AA21" s="309" t="s">
        <v>224</v>
      </c>
      <c r="AB21" s="309"/>
      <c r="AC21" s="309"/>
      <c r="AD21" s="309"/>
      <c r="AE21" s="72" t="s">
        <v>46</v>
      </c>
      <c r="AF21" s="309" t="s">
        <v>47</v>
      </c>
      <c r="AG21" s="309"/>
      <c r="AH21" s="309" t="s">
        <v>48</v>
      </c>
      <c r="AI21" s="309"/>
      <c r="AJ21" s="309"/>
      <c r="AK21" s="309" t="s">
        <v>49</v>
      </c>
      <c r="AL21" s="309"/>
      <c r="AM21" s="309"/>
      <c r="AN21" s="309"/>
      <c r="AO21" s="309" t="s">
        <v>47</v>
      </c>
      <c r="AP21" s="309"/>
      <c r="AQ21" s="366" t="s">
        <v>50</v>
      </c>
      <c r="AR21" s="367"/>
      <c r="AS21" s="367"/>
      <c r="AT21" s="368"/>
      <c r="AU21" s="514"/>
      <c r="AV21" s="514" t="s">
        <v>45</v>
      </c>
      <c r="AW21" s="514"/>
      <c r="AX21" s="309" t="s">
        <v>443</v>
      </c>
      <c r="AY21" s="309"/>
      <c r="AZ21" s="309"/>
      <c r="BA21" s="309"/>
      <c r="BB21" s="309" t="s">
        <v>224</v>
      </c>
      <c r="BC21" s="309"/>
      <c r="BD21" s="309"/>
      <c r="BE21" s="309"/>
      <c r="BF21" s="72" t="s">
        <v>46</v>
      </c>
      <c r="BG21" s="309" t="s">
        <v>47</v>
      </c>
      <c r="BH21" s="309"/>
      <c r="BI21" s="309" t="s">
        <v>48</v>
      </c>
      <c r="BJ21" s="309"/>
      <c r="BK21" s="309"/>
      <c r="BL21" s="309" t="s">
        <v>49</v>
      </c>
      <c r="BM21" s="309"/>
      <c r="BN21" s="309"/>
      <c r="BO21" s="309"/>
      <c r="BP21" s="309" t="s">
        <v>47</v>
      </c>
      <c r="BQ21" s="309"/>
      <c r="BR21" s="309" t="s">
        <v>50</v>
      </c>
      <c r="BS21" s="309"/>
      <c r="BT21" s="309"/>
      <c r="BU21" s="366"/>
      <c r="BV21" s="536"/>
      <c r="BW21" s="537"/>
      <c r="BX21" s="537"/>
      <c r="BY21" s="537"/>
      <c r="BZ21" s="537"/>
      <c r="CA21" s="508"/>
      <c r="CB21" s="509"/>
      <c r="CC21" s="509"/>
      <c r="CD21" s="510"/>
      <c r="CE21" s="1"/>
      <c r="CF21" s="1"/>
      <c r="CG21" s="185"/>
      <c r="CH21" s="7"/>
      <c r="CI21" s="7"/>
      <c r="CJ21" s="7"/>
      <c r="CK21" s="60">
        <v>9</v>
      </c>
      <c r="CL21" s="7"/>
      <c r="CM21" s="7"/>
      <c r="CN21" s="7"/>
      <c r="CO21" s="60"/>
      <c r="CP21" s="112" t="s">
        <v>222</v>
      </c>
      <c r="CQ21" s="7"/>
      <c r="CR21" s="11" t="s">
        <v>274</v>
      </c>
      <c r="CS21" s="60"/>
      <c r="CT21" s="165"/>
      <c r="CU21" s="166"/>
      <c r="CV21" s="183"/>
      <c r="CW21" s="7"/>
    </row>
    <row r="22" spans="2:101" ht="17.25" customHeight="1">
      <c r="B22" s="370" t="s">
        <v>3</v>
      </c>
      <c r="C22" s="371"/>
      <c r="D22" s="371"/>
      <c r="E22" s="371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4"/>
      <c r="U22" s="425" t="s">
        <v>52</v>
      </c>
      <c r="V22" s="426"/>
      <c r="W22" s="239"/>
      <c r="X22" s="239"/>
      <c r="Y22" s="239"/>
      <c r="Z22" s="239"/>
      <c r="AA22" s="287"/>
      <c r="AB22" s="287"/>
      <c r="AC22" s="287"/>
      <c r="AD22" s="287"/>
      <c r="AE22" s="45"/>
      <c r="AF22" s="286">
        <v>0</v>
      </c>
      <c r="AG22" s="286"/>
      <c r="AH22" s="240">
        <v>0</v>
      </c>
      <c r="AI22" s="240"/>
      <c r="AJ22" s="240"/>
      <c r="AK22" s="240">
        <f>AF22*AH22</f>
        <v>0</v>
      </c>
      <c r="AL22" s="240"/>
      <c r="AM22" s="240"/>
      <c r="AN22" s="240"/>
      <c r="AO22" s="258"/>
      <c r="AP22" s="258"/>
      <c r="AQ22" s="240">
        <f>AH22*AO22</f>
        <v>0</v>
      </c>
      <c r="AR22" s="240"/>
      <c r="AS22" s="240"/>
      <c r="AT22" s="240"/>
      <c r="AU22" s="515"/>
      <c r="AV22" s="291" t="s">
        <v>377</v>
      </c>
      <c r="AW22" s="292"/>
      <c r="AX22" s="239"/>
      <c r="AY22" s="239"/>
      <c r="AZ22" s="239"/>
      <c r="BA22" s="239"/>
      <c r="BB22" s="310"/>
      <c r="BC22" s="310"/>
      <c r="BD22" s="310"/>
      <c r="BE22" s="310"/>
      <c r="BF22" s="45"/>
      <c r="BG22" s="286">
        <v>0</v>
      </c>
      <c r="BH22" s="286"/>
      <c r="BI22" s="240">
        <v>0</v>
      </c>
      <c r="BJ22" s="240"/>
      <c r="BK22" s="240"/>
      <c r="BL22" s="234">
        <f>BG22*BI22</f>
        <v>0</v>
      </c>
      <c r="BM22" s="234"/>
      <c r="BN22" s="234"/>
      <c r="BO22" s="234"/>
      <c r="BP22" s="258"/>
      <c r="BQ22" s="258"/>
      <c r="BR22" s="234">
        <f t="shared" ref="BR22:BR29" si="0">BI22*BP22</f>
        <v>0</v>
      </c>
      <c r="BS22" s="234"/>
      <c r="BT22" s="234"/>
      <c r="BU22" s="223"/>
      <c r="BV22" s="536"/>
      <c r="BW22" s="537"/>
      <c r="BX22" s="537"/>
      <c r="BY22" s="537"/>
      <c r="BZ22" s="537"/>
      <c r="CA22" s="511" t="s">
        <v>405</v>
      </c>
      <c r="CB22" s="512"/>
      <c r="CC22" s="512"/>
      <c r="CD22" s="513"/>
      <c r="CE22" s="1"/>
      <c r="CF22" s="1"/>
      <c r="CG22" s="185"/>
      <c r="CH22" s="7"/>
      <c r="CI22" s="7"/>
      <c r="CJ22" s="7"/>
      <c r="CK22" s="60">
        <v>10</v>
      </c>
      <c r="CL22" s="7"/>
      <c r="CM22" s="7"/>
      <c r="CN22" s="7"/>
      <c r="CO22" s="60"/>
      <c r="CP22" s="113"/>
      <c r="CQ22" s="7"/>
      <c r="CR22" s="24" t="s">
        <v>275</v>
      </c>
      <c r="CS22" s="61"/>
      <c r="CT22" s="165"/>
      <c r="CU22" s="166"/>
      <c r="CV22" s="183"/>
      <c r="CW22" s="7"/>
    </row>
    <row r="23" spans="2:101" ht="17.25" customHeight="1">
      <c r="B23" s="370" t="s">
        <v>4</v>
      </c>
      <c r="C23" s="371"/>
      <c r="D23" s="371"/>
      <c r="E23" s="371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4"/>
      <c r="U23" s="427"/>
      <c r="V23" s="428"/>
      <c r="W23" s="239"/>
      <c r="X23" s="239"/>
      <c r="Y23" s="239"/>
      <c r="Z23" s="239"/>
      <c r="AA23" s="287"/>
      <c r="AB23" s="287"/>
      <c r="AC23" s="287"/>
      <c r="AD23" s="287"/>
      <c r="AE23" s="45"/>
      <c r="AF23" s="286"/>
      <c r="AG23" s="286"/>
      <c r="AH23" s="240"/>
      <c r="AI23" s="240"/>
      <c r="AJ23" s="240"/>
      <c r="AK23" s="240">
        <f t="shared" ref="AK23:AK28" si="1">AF23*AH23</f>
        <v>0</v>
      </c>
      <c r="AL23" s="240"/>
      <c r="AM23" s="240"/>
      <c r="AN23" s="240"/>
      <c r="AO23" s="258"/>
      <c r="AP23" s="258"/>
      <c r="AQ23" s="240">
        <f t="shared" ref="AQ23:AQ28" si="2">AH23*AO23</f>
        <v>0</v>
      </c>
      <c r="AR23" s="240"/>
      <c r="AS23" s="240"/>
      <c r="AT23" s="240"/>
      <c r="AU23" s="515"/>
      <c r="AV23" s="293"/>
      <c r="AW23" s="294"/>
      <c r="AX23" s="239"/>
      <c r="AY23" s="239"/>
      <c r="AZ23" s="239"/>
      <c r="BA23" s="239"/>
      <c r="BB23" s="310"/>
      <c r="BC23" s="310"/>
      <c r="BD23" s="310"/>
      <c r="BE23" s="310"/>
      <c r="BF23" s="45"/>
      <c r="BG23" s="286"/>
      <c r="BH23" s="286"/>
      <c r="BI23" s="240"/>
      <c r="BJ23" s="240"/>
      <c r="BK23" s="240"/>
      <c r="BL23" s="234">
        <f t="shared" ref="BL23:BL29" si="3">BG23*BI23</f>
        <v>0</v>
      </c>
      <c r="BM23" s="234"/>
      <c r="BN23" s="234"/>
      <c r="BO23" s="234"/>
      <c r="BP23" s="258"/>
      <c r="BQ23" s="258"/>
      <c r="BR23" s="234">
        <f t="shared" si="0"/>
        <v>0</v>
      </c>
      <c r="BS23" s="234"/>
      <c r="BT23" s="234"/>
      <c r="BU23" s="223"/>
      <c r="BV23" s="536"/>
      <c r="BW23" s="537"/>
      <c r="BX23" s="537"/>
      <c r="BY23" s="537"/>
      <c r="BZ23" s="537"/>
      <c r="CA23" s="499"/>
      <c r="CB23" s="500"/>
      <c r="CC23" s="500"/>
      <c r="CD23" s="501"/>
      <c r="CE23" s="1"/>
      <c r="CF23" s="1"/>
      <c r="CG23" s="185"/>
      <c r="CH23" s="7"/>
      <c r="CI23" s="7"/>
      <c r="CJ23" s="7"/>
      <c r="CK23" s="60">
        <v>11</v>
      </c>
      <c r="CL23" s="7"/>
      <c r="CM23" s="7"/>
      <c r="CN23" s="7"/>
      <c r="CO23" s="60"/>
      <c r="CP23" s="7"/>
      <c r="CQ23" s="7"/>
      <c r="CR23" s="11" t="s">
        <v>276</v>
      </c>
      <c r="CS23" s="9"/>
      <c r="CT23" s="165"/>
      <c r="CU23" s="166"/>
      <c r="CV23" s="183"/>
      <c r="CW23" s="7"/>
    </row>
    <row r="24" spans="2:101" ht="16.5" customHeight="1">
      <c r="B24" s="398" t="s">
        <v>277</v>
      </c>
      <c r="C24" s="278"/>
      <c r="D24" s="278"/>
      <c r="E24" s="278"/>
      <c r="F24" s="399"/>
      <c r="G24" s="399"/>
      <c r="H24" s="399"/>
      <c r="I24" s="2" t="s">
        <v>264</v>
      </c>
      <c r="J24" s="270"/>
      <c r="K24" s="270"/>
      <c r="L24" s="270"/>
      <c r="M24" s="2" t="s">
        <v>264</v>
      </c>
      <c r="N24" s="270"/>
      <c r="O24" s="270"/>
      <c r="P24" s="270"/>
      <c r="Q24" s="270"/>
      <c r="R24" s="18" t="s">
        <v>278</v>
      </c>
      <c r="S24" s="18"/>
      <c r="T24" s="19"/>
      <c r="U24" s="427"/>
      <c r="V24" s="428"/>
      <c r="W24" s="239"/>
      <c r="X24" s="239"/>
      <c r="Y24" s="239"/>
      <c r="Z24" s="239"/>
      <c r="AA24" s="287"/>
      <c r="AB24" s="287"/>
      <c r="AC24" s="287"/>
      <c r="AD24" s="287"/>
      <c r="AE24" s="45"/>
      <c r="AF24" s="286"/>
      <c r="AG24" s="286"/>
      <c r="AH24" s="240"/>
      <c r="AI24" s="240"/>
      <c r="AJ24" s="240"/>
      <c r="AK24" s="240">
        <f t="shared" si="1"/>
        <v>0</v>
      </c>
      <c r="AL24" s="240"/>
      <c r="AM24" s="240"/>
      <c r="AN24" s="240"/>
      <c r="AO24" s="258"/>
      <c r="AP24" s="258"/>
      <c r="AQ24" s="240">
        <f t="shared" si="2"/>
        <v>0</v>
      </c>
      <c r="AR24" s="240"/>
      <c r="AS24" s="240"/>
      <c r="AT24" s="240"/>
      <c r="AU24" s="515"/>
      <c r="AV24" s="293"/>
      <c r="AW24" s="294"/>
      <c r="AX24" s="239"/>
      <c r="AY24" s="239"/>
      <c r="AZ24" s="239"/>
      <c r="BA24" s="239"/>
      <c r="BB24" s="310"/>
      <c r="BC24" s="310"/>
      <c r="BD24" s="310"/>
      <c r="BE24" s="310"/>
      <c r="BF24" s="45"/>
      <c r="BG24" s="286"/>
      <c r="BH24" s="286"/>
      <c r="BI24" s="240"/>
      <c r="BJ24" s="240"/>
      <c r="BK24" s="240"/>
      <c r="BL24" s="234">
        <f t="shared" si="3"/>
        <v>0</v>
      </c>
      <c r="BM24" s="234"/>
      <c r="BN24" s="234"/>
      <c r="BO24" s="234"/>
      <c r="BP24" s="258"/>
      <c r="BQ24" s="258"/>
      <c r="BR24" s="234">
        <f t="shared" si="0"/>
        <v>0</v>
      </c>
      <c r="BS24" s="234"/>
      <c r="BT24" s="234"/>
      <c r="BU24" s="223"/>
      <c r="BV24" s="536"/>
      <c r="BW24" s="537"/>
      <c r="BX24" s="537"/>
      <c r="BY24" s="537"/>
      <c r="BZ24" s="537"/>
      <c r="CA24" s="491" t="s">
        <v>62</v>
      </c>
      <c r="CB24" s="345"/>
      <c r="CC24" s="345"/>
      <c r="CD24" s="492"/>
      <c r="CE24" s="1"/>
      <c r="CF24" s="1"/>
      <c r="CG24" s="185"/>
      <c r="CH24" s="7"/>
      <c r="CI24" s="7"/>
      <c r="CJ24" s="7"/>
      <c r="CK24" s="60">
        <v>12</v>
      </c>
      <c r="CL24" s="7"/>
      <c r="CM24" s="7"/>
      <c r="CN24" s="7"/>
      <c r="CO24" s="60"/>
      <c r="CP24" s="7"/>
      <c r="CQ24" s="7"/>
      <c r="CR24" s="10" t="s">
        <v>279</v>
      </c>
      <c r="CS24" s="9"/>
      <c r="CT24" s="165"/>
      <c r="CU24" s="166"/>
      <c r="CV24" s="183"/>
      <c r="CW24" s="7"/>
    </row>
    <row r="25" spans="2:101" ht="16.5" customHeight="1">
      <c r="B25" s="387" t="s">
        <v>280</v>
      </c>
      <c r="C25" s="270"/>
      <c r="D25" s="270"/>
      <c r="E25" s="270"/>
      <c r="F25" s="270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4"/>
      <c r="U25" s="427"/>
      <c r="V25" s="428"/>
      <c r="W25" s="239"/>
      <c r="X25" s="239"/>
      <c r="Y25" s="239"/>
      <c r="Z25" s="239"/>
      <c r="AA25" s="287"/>
      <c r="AB25" s="287"/>
      <c r="AC25" s="287"/>
      <c r="AD25" s="287"/>
      <c r="AE25" s="45"/>
      <c r="AF25" s="286"/>
      <c r="AG25" s="286"/>
      <c r="AH25" s="240"/>
      <c r="AI25" s="240"/>
      <c r="AJ25" s="240"/>
      <c r="AK25" s="240">
        <f t="shared" si="1"/>
        <v>0</v>
      </c>
      <c r="AL25" s="240"/>
      <c r="AM25" s="240"/>
      <c r="AN25" s="240"/>
      <c r="AO25" s="258"/>
      <c r="AP25" s="258"/>
      <c r="AQ25" s="240">
        <f t="shared" si="2"/>
        <v>0</v>
      </c>
      <c r="AR25" s="240"/>
      <c r="AS25" s="240"/>
      <c r="AT25" s="240"/>
      <c r="AU25" s="515"/>
      <c r="AV25" s="293"/>
      <c r="AW25" s="294"/>
      <c r="AX25" s="239"/>
      <c r="AY25" s="239"/>
      <c r="AZ25" s="239"/>
      <c r="BA25" s="239"/>
      <c r="BB25" s="310"/>
      <c r="BC25" s="310"/>
      <c r="BD25" s="310"/>
      <c r="BE25" s="310"/>
      <c r="BF25" s="45"/>
      <c r="BG25" s="286"/>
      <c r="BH25" s="286"/>
      <c r="BI25" s="240"/>
      <c r="BJ25" s="240"/>
      <c r="BK25" s="240"/>
      <c r="BL25" s="234">
        <f t="shared" si="3"/>
        <v>0</v>
      </c>
      <c r="BM25" s="234"/>
      <c r="BN25" s="234"/>
      <c r="BO25" s="234"/>
      <c r="BP25" s="258"/>
      <c r="BQ25" s="258"/>
      <c r="BR25" s="234">
        <f t="shared" si="0"/>
        <v>0</v>
      </c>
      <c r="BS25" s="234"/>
      <c r="BT25" s="234"/>
      <c r="BU25" s="223"/>
      <c r="BV25" s="536"/>
      <c r="BW25" s="537"/>
      <c r="BX25" s="537"/>
      <c r="BY25" s="537"/>
      <c r="BZ25" s="537"/>
      <c r="CA25" s="460"/>
      <c r="CB25" s="403"/>
      <c r="CC25" s="403"/>
      <c r="CD25" s="461"/>
      <c r="CE25" s="1"/>
      <c r="CF25" s="1"/>
      <c r="CG25" s="185"/>
      <c r="CH25" s="7"/>
      <c r="CI25" s="7"/>
      <c r="CJ25" s="7"/>
      <c r="CK25" s="60">
        <v>1</v>
      </c>
      <c r="CL25" s="7"/>
      <c r="CM25" s="7"/>
      <c r="CN25" s="7"/>
      <c r="CO25" s="60"/>
      <c r="CP25" s="7"/>
      <c r="CQ25" s="7"/>
      <c r="CR25" s="11" t="s">
        <v>281</v>
      </c>
      <c r="CS25" s="9"/>
      <c r="CT25" s="165"/>
      <c r="CU25" s="166"/>
      <c r="CV25" s="183"/>
      <c r="CW25" s="7"/>
    </row>
    <row r="26" spans="2:101" ht="16.5" customHeight="1">
      <c r="B26" s="3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27"/>
      <c r="V26" s="428"/>
      <c r="W26" s="239"/>
      <c r="X26" s="239"/>
      <c r="Y26" s="239"/>
      <c r="Z26" s="239"/>
      <c r="AA26" s="287"/>
      <c r="AB26" s="287"/>
      <c r="AC26" s="287"/>
      <c r="AD26" s="287"/>
      <c r="AE26" s="45"/>
      <c r="AF26" s="286"/>
      <c r="AG26" s="286"/>
      <c r="AH26" s="240"/>
      <c r="AI26" s="240"/>
      <c r="AJ26" s="240"/>
      <c r="AK26" s="240">
        <f t="shared" si="1"/>
        <v>0</v>
      </c>
      <c r="AL26" s="240"/>
      <c r="AM26" s="240"/>
      <c r="AN26" s="240"/>
      <c r="AO26" s="258"/>
      <c r="AP26" s="258"/>
      <c r="AQ26" s="240">
        <f t="shared" si="2"/>
        <v>0</v>
      </c>
      <c r="AR26" s="240"/>
      <c r="AS26" s="240"/>
      <c r="AT26" s="240"/>
      <c r="AU26" s="515"/>
      <c r="AV26" s="293"/>
      <c r="AW26" s="294"/>
      <c r="AX26" s="239"/>
      <c r="AY26" s="239"/>
      <c r="AZ26" s="239"/>
      <c r="BA26" s="239"/>
      <c r="BB26" s="310"/>
      <c r="BC26" s="310"/>
      <c r="BD26" s="310"/>
      <c r="BE26" s="310"/>
      <c r="BF26" s="45"/>
      <c r="BG26" s="286"/>
      <c r="BH26" s="286"/>
      <c r="BI26" s="240"/>
      <c r="BJ26" s="240"/>
      <c r="BK26" s="240"/>
      <c r="BL26" s="234">
        <f t="shared" si="3"/>
        <v>0</v>
      </c>
      <c r="BM26" s="234"/>
      <c r="BN26" s="234"/>
      <c r="BO26" s="234"/>
      <c r="BP26" s="258"/>
      <c r="BQ26" s="258"/>
      <c r="BR26" s="234">
        <f t="shared" si="0"/>
        <v>0</v>
      </c>
      <c r="BS26" s="234"/>
      <c r="BT26" s="234"/>
      <c r="BU26" s="223"/>
      <c r="BV26" s="536"/>
      <c r="BW26" s="537"/>
      <c r="BX26" s="537"/>
      <c r="BY26" s="537"/>
      <c r="BZ26" s="537"/>
      <c r="CA26" s="462"/>
      <c r="CB26" s="270"/>
      <c r="CC26" s="270"/>
      <c r="CD26" s="463"/>
      <c r="CE26" s="1"/>
      <c r="CF26" s="1"/>
      <c r="CG26" s="185"/>
      <c r="CH26" s="7"/>
      <c r="CI26" s="7"/>
      <c r="CJ26" s="7"/>
      <c r="CK26" s="60">
        <v>2</v>
      </c>
      <c r="CL26" s="7"/>
      <c r="CM26" s="7"/>
      <c r="CN26" s="7"/>
      <c r="CO26" s="60"/>
      <c r="CP26" s="7"/>
      <c r="CQ26" s="7"/>
      <c r="CR26" s="10" t="s">
        <v>282</v>
      </c>
      <c r="CS26" s="9"/>
      <c r="CT26" s="165"/>
      <c r="CU26" s="166"/>
      <c r="CV26" s="183"/>
      <c r="CW26" s="7"/>
    </row>
    <row r="27" spans="2:101" ht="16.5" customHeight="1">
      <c r="B27" s="38" t="s">
        <v>283</v>
      </c>
      <c r="C27" s="18" t="s">
        <v>74</v>
      </c>
      <c r="D27" s="18"/>
      <c r="E27" s="18"/>
      <c r="F27" s="18"/>
      <c r="G27" s="18"/>
      <c r="H27" s="18"/>
      <c r="I27" s="107" t="s">
        <v>445</v>
      </c>
      <c r="J27" s="8"/>
      <c r="K27" s="270"/>
      <c r="L27" s="270"/>
      <c r="M27" s="108" t="s">
        <v>446</v>
      </c>
      <c r="N27" s="29"/>
      <c r="O27" s="29" t="s">
        <v>284</v>
      </c>
      <c r="P27" s="29"/>
      <c r="Q27" s="29"/>
      <c r="R27" s="29"/>
      <c r="S27" s="29"/>
      <c r="T27" s="30"/>
      <c r="U27" s="427"/>
      <c r="V27" s="428"/>
      <c r="W27" s="239"/>
      <c r="X27" s="239"/>
      <c r="Y27" s="239"/>
      <c r="Z27" s="239"/>
      <c r="AA27" s="287"/>
      <c r="AB27" s="287"/>
      <c r="AC27" s="287"/>
      <c r="AD27" s="287"/>
      <c r="AE27" s="45"/>
      <c r="AF27" s="286"/>
      <c r="AG27" s="286"/>
      <c r="AH27" s="240"/>
      <c r="AI27" s="240"/>
      <c r="AJ27" s="240"/>
      <c r="AK27" s="240">
        <f t="shared" si="1"/>
        <v>0</v>
      </c>
      <c r="AL27" s="240"/>
      <c r="AM27" s="240"/>
      <c r="AN27" s="240"/>
      <c r="AO27" s="258"/>
      <c r="AP27" s="258"/>
      <c r="AQ27" s="240">
        <f t="shared" si="2"/>
        <v>0</v>
      </c>
      <c r="AR27" s="240"/>
      <c r="AS27" s="240"/>
      <c r="AT27" s="240"/>
      <c r="AU27" s="515"/>
      <c r="AV27" s="293"/>
      <c r="AW27" s="294"/>
      <c r="AX27" s="239"/>
      <c r="AY27" s="239"/>
      <c r="AZ27" s="239"/>
      <c r="BA27" s="239"/>
      <c r="BB27" s="310"/>
      <c r="BC27" s="310"/>
      <c r="BD27" s="310"/>
      <c r="BE27" s="310"/>
      <c r="BF27" s="45"/>
      <c r="BG27" s="286"/>
      <c r="BH27" s="286"/>
      <c r="BI27" s="240"/>
      <c r="BJ27" s="240"/>
      <c r="BK27" s="240"/>
      <c r="BL27" s="234">
        <f t="shared" si="3"/>
        <v>0</v>
      </c>
      <c r="BM27" s="234"/>
      <c r="BN27" s="234"/>
      <c r="BO27" s="234"/>
      <c r="BP27" s="258"/>
      <c r="BQ27" s="258"/>
      <c r="BR27" s="234">
        <f t="shared" si="0"/>
        <v>0</v>
      </c>
      <c r="BS27" s="234"/>
      <c r="BT27" s="234"/>
      <c r="BU27" s="223"/>
      <c r="BV27" s="536"/>
      <c r="BW27" s="537"/>
      <c r="BX27" s="537"/>
      <c r="BY27" s="537"/>
      <c r="BZ27" s="537"/>
      <c r="CA27" s="464"/>
      <c r="CB27" s="312"/>
      <c r="CC27" s="312"/>
      <c r="CD27" s="465"/>
      <c r="CE27" s="1"/>
      <c r="CF27" s="1"/>
      <c r="CG27" s="185"/>
      <c r="CH27" s="7"/>
      <c r="CI27" s="7"/>
      <c r="CJ27" s="7"/>
      <c r="CK27" s="60">
        <v>3</v>
      </c>
      <c r="CL27" s="7"/>
      <c r="CM27" s="7"/>
      <c r="CN27" s="7"/>
      <c r="CO27" s="60"/>
      <c r="CP27" s="7"/>
      <c r="CQ27" s="7"/>
      <c r="CR27" s="11" t="s">
        <v>285</v>
      </c>
      <c r="CS27" s="9"/>
      <c r="CT27" s="165"/>
      <c r="CU27" s="166"/>
      <c r="CV27" s="183"/>
      <c r="CW27" s="7"/>
    </row>
    <row r="28" spans="2:101" ht="16.5" customHeight="1">
      <c r="B28" s="370" t="s">
        <v>286</v>
      </c>
      <c r="C28" s="371"/>
      <c r="D28" s="371"/>
      <c r="E28" s="371"/>
      <c r="F28" s="386" t="s">
        <v>144</v>
      </c>
      <c r="G28" s="386"/>
      <c r="H28" s="386"/>
      <c r="I28" s="386"/>
      <c r="J28" s="386"/>
      <c r="K28" s="386"/>
      <c r="L28" s="386"/>
      <c r="M28" s="284"/>
      <c r="N28" s="284"/>
      <c r="O28" s="284"/>
      <c r="P28" s="284"/>
      <c r="Q28" s="284"/>
      <c r="R28" s="284"/>
      <c r="S28" s="284"/>
      <c r="T28" s="285"/>
      <c r="U28" s="429"/>
      <c r="V28" s="430"/>
      <c r="W28" s="239"/>
      <c r="X28" s="239"/>
      <c r="Y28" s="239"/>
      <c r="Z28" s="239"/>
      <c r="AA28" s="287"/>
      <c r="AB28" s="287"/>
      <c r="AC28" s="287"/>
      <c r="AD28" s="287"/>
      <c r="AE28" s="45"/>
      <c r="AF28" s="286"/>
      <c r="AG28" s="286"/>
      <c r="AH28" s="240"/>
      <c r="AI28" s="240"/>
      <c r="AJ28" s="240"/>
      <c r="AK28" s="240">
        <f t="shared" si="1"/>
        <v>0</v>
      </c>
      <c r="AL28" s="240"/>
      <c r="AM28" s="240"/>
      <c r="AN28" s="240"/>
      <c r="AO28" s="258"/>
      <c r="AP28" s="258"/>
      <c r="AQ28" s="240">
        <f t="shared" si="2"/>
        <v>0</v>
      </c>
      <c r="AR28" s="240"/>
      <c r="AS28" s="240"/>
      <c r="AT28" s="240"/>
      <c r="AU28" s="515"/>
      <c r="AV28" s="293"/>
      <c r="AW28" s="294"/>
      <c r="AX28" s="239"/>
      <c r="AY28" s="239"/>
      <c r="AZ28" s="239"/>
      <c r="BA28" s="239"/>
      <c r="BB28" s="310"/>
      <c r="BC28" s="310"/>
      <c r="BD28" s="310"/>
      <c r="BE28" s="310"/>
      <c r="BF28" s="45"/>
      <c r="BG28" s="286"/>
      <c r="BH28" s="286"/>
      <c r="BI28" s="240"/>
      <c r="BJ28" s="240"/>
      <c r="BK28" s="240"/>
      <c r="BL28" s="234">
        <f t="shared" si="3"/>
        <v>0</v>
      </c>
      <c r="BM28" s="234"/>
      <c r="BN28" s="234"/>
      <c r="BO28" s="234"/>
      <c r="BP28" s="258"/>
      <c r="BQ28" s="258"/>
      <c r="BR28" s="234">
        <f t="shared" si="0"/>
        <v>0</v>
      </c>
      <c r="BS28" s="234"/>
      <c r="BT28" s="234"/>
      <c r="BU28" s="223"/>
      <c r="BV28" s="536"/>
      <c r="BW28" s="537"/>
      <c r="BX28" s="537"/>
      <c r="BY28" s="537"/>
      <c r="BZ28" s="537"/>
      <c r="CA28" s="491" t="s">
        <v>63</v>
      </c>
      <c r="CB28" s="345"/>
      <c r="CC28" s="345"/>
      <c r="CD28" s="492"/>
      <c r="CE28" s="1"/>
      <c r="CF28" s="1"/>
      <c r="CG28" s="185"/>
      <c r="CH28" s="7"/>
      <c r="CI28" s="7"/>
      <c r="CJ28" s="7"/>
      <c r="CK28" s="32" t="s">
        <v>39</v>
      </c>
      <c r="CL28" s="7"/>
      <c r="CM28" s="7"/>
      <c r="CN28" s="9"/>
      <c r="CO28" s="61"/>
      <c r="CP28" s="7"/>
      <c r="CQ28" s="7"/>
      <c r="CR28" s="10" t="s">
        <v>287</v>
      </c>
      <c r="CS28" s="9"/>
      <c r="CT28" s="165"/>
      <c r="CU28" s="166"/>
      <c r="CV28" s="183"/>
      <c r="CW28" s="7"/>
    </row>
    <row r="29" spans="2:101" ht="16.5" customHeight="1">
      <c r="B29" s="370" t="s">
        <v>3</v>
      </c>
      <c r="C29" s="371"/>
      <c r="D29" s="371"/>
      <c r="E29" s="371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4"/>
      <c r="U29" s="47" t="s">
        <v>288</v>
      </c>
      <c r="V29" s="46" t="s">
        <v>289</v>
      </c>
      <c r="W29" s="227" t="s">
        <v>51</v>
      </c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46"/>
      <c r="AK29" s="243">
        <f>SUM(AK22:AN28)</f>
        <v>0</v>
      </c>
      <c r="AL29" s="244"/>
      <c r="AM29" s="244"/>
      <c r="AN29" s="245"/>
      <c r="AO29" s="526"/>
      <c r="AP29" s="527"/>
      <c r="AQ29" s="243">
        <f>SUM(AQ22:AT28)</f>
        <v>0</v>
      </c>
      <c r="AR29" s="244"/>
      <c r="AS29" s="244"/>
      <c r="AT29" s="245"/>
      <c r="AU29" s="515"/>
      <c r="AV29" s="293"/>
      <c r="AW29" s="294"/>
      <c r="AX29" s="239"/>
      <c r="AY29" s="239"/>
      <c r="AZ29" s="239"/>
      <c r="BA29" s="239"/>
      <c r="BB29" s="310"/>
      <c r="BC29" s="310"/>
      <c r="BD29" s="310"/>
      <c r="BE29" s="310"/>
      <c r="BF29" s="45"/>
      <c r="BG29" s="286"/>
      <c r="BH29" s="286"/>
      <c r="BI29" s="240"/>
      <c r="BJ29" s="240"/>
      <c r="BK29" s="240"/>
      <c r="BL29" s="234">
        <f t="shared" si="3"/>
        <v>0</v>
      </c>
      <c r="BM29" s="234"/>
      <c r="BN29" s="234"/>
      <c r="BO29" s="234"/>
      <c r="BP29" s="258"/>
      <c r="BQ29" s="258"/>
      <c r="BR29" s="234">
        <f t="shared" si="0"/>
        <v>0</v>
      </c>
      <c r="BS29" s="234"/>
      <c r="BT29" s="234"/>
      <c r="BU29" s="223"/>
      <c r="BV29" s="536"/>
      <c r="BW29" s="537"/>
      <c r="BX29" s="537"/>
      <c r="BY29" s="537"/>
      <c r="BZ29" s="537"/>
      <c r="CA29" s="460"/>
      <c r="CB29" s="403"/>
      <c r="CC29" s="403"/>
      <c r="CD29" s="461"/>
      <c r="CE29" s="1"/>
      <c r="CF29" s="1"/>
      <c r="CG29" s="185"/>
      <c r="CH29" s="7"/>
      <c r="CI29" s="7"/>
      <c r="CJ29" s="7"/>
      <c r="CK29" s="60">
        <v>1</v>
      </c>
      <c r="CL29" s="7"/>
      <c r="CM29" s="7"/>
      <c r="CN29" s="7"/>
      <c r="CO29" s="9"/>
      <c r="CP29" s="7"/>
      <c r="CQ29" s="7"/>
      <c r="CR29" s="11" t="s">
        <v>290</v>
      </c>
      <c r="CS29" s="9"/>
      <c r="CT29" s="165"/>
      <c r="CU29" s="166"/>
      <c r="CV29" s="183"/>
      <c r="CW29" s="7"/>
    </row>
    <row r="30" spans="2:101" ht="16.5" customHeight="1">
      <c r="B30" s="370" t="s">
        <v>4</v>
      </c>
      <c r="C30" s="371"/>
      <c r="D30" s="371"/>
      <c r="E30" s="371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4"/>
      <c r="U30" s="423" t="s">
        <v>45</v>
      </c>
      <c r="V30" s="424"/>
      <c r="W30" s="288" t="s">
        <v>443</v>
      </c>
      <c r="X30" s="288"/>
      <c r="Y30" s="288"/>
      <c r="Z30" s="288"/>
      <c r="AA30" s="288" t="s">
        <v>224</v>
      </c>
      <c r="AB30" s="288"/>
      <c r="AC30" s="288"/>
      <c r="AD30" s="288"/>
      <c r="AE30" s="73" t="s">
        <v>46</v>
      </c>
      <c r="AF30" s="288" t="s">
        <v>47</v>
      </c>
      <c r="AG30" s="288"/>
      <c r="AH30" s="288" t="s">
        <v>48</v>
      </c>
      <c r="AI30" s="288"/>
      <c r="AJ30" s="288"/>
      <c r="AK30" s="288" t="s">
        <v>49</v>
      </c>
      <c r="AL30" s="288"/>
      <c r="AM30" s="288"/>
      <c r="AN30" s="288"/>
      <c r="AO30" s="288" t="s">
        <v>47</v>
      </c>
      <c r="AP30" s="288"/>
      <c r="AQ30" s="288" t="s">
        <v>50</v>
      </c>
      <c r="AR30" s="288"/>
      <c r="AS30" s="288"/>
      <c r="AT30" s="288"/>
      <c r="AU30" s="515"/>
      <c r="AV30" s="289" t="s">
        <v>381</v>
      </c>
      <c r="AW30" s="290"/>
      <c r="AX30" s="455" t="s">
        <v>51</v>
      </c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6"/>
      <c r="BL30" s="234">
        <f>SUM(BL22:BO29)</f>
        <v>0</v>
      </c>
      <c r="BM30" s="234"/>
      <c r="BN30" s="234"/>
      <c r="BO30" s="234"/>
      <c r="BP30" s="454"/>
      <c r="BQ30" s="454"/>
      <c r="BR30" s="234">
        <f>SUM(BR22:BU29)</f>
        <v>0</v>
      </c>
      <c r="BS30" s="234"/>
      <c r="BT30" s="234"/>
      <c r="BU30" s="223"/>
      <c r="BV30" s="536"/>
      <c r="BW30" s="537"/>
      <c r="BX30" s="537"/>
      <c r="BY30" s="537"/>
      <c r="BZ30" s="537"/>
      <c r="CA30" s="462"/>
      <c r="CB30" s="270"/>
      <c r="CC30" s="270"/>
      <c r="CD30" s="463"/>
      <c r="CE30" s="1"/>
      <c r="CF30" s="1"/>
      <c r="CG30" s="185"/>
      <c r="CH30" s="7"/>
      <c r="CI30" s="7"/>
      <c r="CJ30" s="7"/>
      <c r="CK30" s="60">
        <v>2</v>
      </c>
      <c r="CL30" s="7"/>
      <c r="CM30" s="7"/>
      <c r="CN30" s="9"/>
      <c r="CO30" s="9"/>
      <c r="CP30" s="7"/>
      <c r="CQ30" s="7"/>
      <c r="CR30" s="10" t="s">
        <v>291</v>
      </c>
      <c r="CS30" s="9"/>
      <c r="CT30" s="165"/>
      <c r="CU30" s="166"/>
      <c r="CV30" s="183"/>
      <c r="CW30" s="7"/>
    </row>
    <row r="31" spans="2:101" ht="16.5" customHeight="1">
      <c r="B31" s="398" t="s">
        <v>69</v>
      </c>
      <c r="C31" s="278"/>
      <c r="D31" s="278"/>
      <c r="E31" s="278"/>
      <c r="F31" s="399"/>
      <c r="G31" s="399"/>
      <c r="H31" s="399"/>
      <c r="I31" s="2" t="s">
        <v>292</v>
      </c>
      <c r="J31" s="270"/>
      <c r="K31" s="270"/>
      <c r="L31" s="270"/>
      <c r="M31" s="2" t="s">
        <v>292</v>
      </c>
      <c r="N31" s="270"/>
      <c r="O31" s="270"/>
      <c r="P31" s="270"/>
      <c r="Q31" s="270"/>
      <c r="R31" s="18" t="s">
        <v>293</v>
      </c>
      <c r="S31" s="18"/>
      <c r="T31" s="19"/>
      <c r="U31" s="425" t="s">
        <v>376</v>
      </c>
      <c r="V31" s="426"/>
      <c r="W31" s="239"/>
      <c r="X31" s="239"/>
      <c r="Y31" s="239"/>
      <c r="Z31" s="239"/>
      <c r="AA31" s="241"/>
      <c r="AB31" s="241"/>
      <c r="AC31" s="241"/>
      <c r="AD31" s="241"/>
      <c r="AE31" s="45"/>
      <c r="AF31" s="286">
        <v>0</v>
      </c>
      <c r="AG31" s="286"/>
      <c r="AH31" s="240">
        <v>0</v>
      </c>
      <c r="AI31" s="240"/>
      <c r="AJ31" s="240"/>
      <c r="AK31" s="240">
        <f t="shared" ref="AK31:AK52" si="4">AF31*AH31</f>
        <v>0</v>
      </c>
      <c r="AL31" s="240"/>
      <c r="AM31" s="240"/>
      <c r="AN31" s="240"/>
      <c r="AO31" s="258"/>
      <c r="AP31" s="258"/>
      <c r="AQ31" s="240">
        <f>AH31*AO31</f>
        <v>0</v>
      </c>
      <c r="AR31" s="240"/>
      <c r="AS31" s="240"/>
      <c r="AT31" s="240"/>
      <c r="AU31" s="514"/>
      <c r="AV31" s="452" t="s">
        <v>439</v>
      </c>
      <c r="AW31" s="426"/>
      <c r="AX31" s="255"/>
      <c r="AY31" s="256"/>
      <c r="AZ31" s="256"/>
      <c r="BA31" s="257"/>
      <c r="BB31" s="296"/>
      <c r="BC31" s="297"/>
      <c r="BD31" s="297"/>
      <c r="BE31" s="298"/>
      <c r="BF31" s="45"/>
      <c r="BG31" s="250"/>
      <c r="BH31" s="251"/>
      <c r="BI31" s="243"/>
      <c r="BJ31" s="244"/>
      <c r="BK31" s="245"/>
      <c r="BL31" s="223">
        <f t="shared" ref="BL31:BL42" si="5">BG31*BI31</f>
        <v>0</v>
      </c>
      <c r="BM31" s="224"/>
      <c r="BN31" s="224"/>
      <c r="BO31" s="225"/>
      <c r="BP31" s="229"/>
      <c r="BQ31" s="230"/>
      <c r="BR31" s="223">
        <f t="shared" ref="BR31:BR37" si="6">BI31*BP31</f>
        <v>0</v>
      </c>
      <c r="BS31" s="224"/>
      <c r="BT31" s="224"/>
      <c r="BU31" s="224"/>
      <c r="BV31" s="536"/>
      <c r="BW31" s="537"/>
      <c r="BX31" s="537"/>
      <c r="BY31" s="537"/>
      <c r="BZ31" s="537"/>
      <c r="CA31" s="462"/>
      <c r="CB31" s="270"/>
      <c r="CC31" s="270"/>
      <c r="CD31" s="463"/>
      <c r="CE31" s="1"/>
      <c r="CF31" s="1"/>
      <c r="CG31" s="185"/>
      <c r="CH31" s="7"/>
      <c r="CI31" s="7"/>
      <c r="CJ31" s="7"/>
      <c r="CK31" s="60">
        <v>3</v>
      </c>
      <c r="CL31" s="7"/>
      <c r="CM31" s="7"/>
      <c r="CN31" s="9"/>
      <c r="CO31" s="9"/>
      <c r="CP31" s="7"/>
      <c r="CQ31" s="7"/>
      <c r="CR31" s="10" t="s">
        <v>294</v>
      </c>
      <c r="CS31" s="9"/>
      <c r="CT31" s="165"/>
      <c r="CU31" s="166"/>
      <c r="CV31" s="183"/>
      <c r="CW31" s="7"/>
    </row>
    <row r="32" spans="2:101" ht="16.5" customHeight="1">
      <c r="B32" s="397" t="s">
        <v>70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376"/>
      <c r="U32" s="427"/>
      <c r="V32" s="428"/>
      <c r="W32" s="239"/>
      <c r="X32" s="239"/>
      <c r="Y32" s="239"/>
      <c r="Z32" s="239"/>
      <c r="AA32" s="241"/>
      <c r="AB32" s="241"/>
      <c r="AC32" s="241"/>
      <c r="AD32" s="241"/>
      <c r="AE32" s="45"/>
      <c r="AF32" s="286"/>
      <c r="AG32" s="286"/>
      <c r="AH32" s="240"/>
      <c r="AI32" s="240"/>
      <c r="AJ32" s="240"/>
      <c r="AK32" s="240">
        <f t="shared" si="4"/>
        <v>0</v>
      </c>
      <c r="AL32" s="240"/>
      <c r="AM32" s="240"/>
      <c r="AN32" s="240"/>
      <c r="AO32" s="258"/>
      <c r="AP32" s="258"/>
      <c r="AQ32" s="240">
        <f t="shared" ref="AQ32:AQ51" si="7">AH32*AO32</f>
        <v>0</v>
      </c>
      <c r="AR32" s="240"/>
      <c r="AS32" s="240"/>
      <c r="AT32" s="240"/>
      <c r="AU32" s="514"/>
      <c r="AV32" s="453"/>
      <c r="AW32" s="428"/>
      <c r="AX32" s="255"/>
      <c r="AY32" s="256"/>
      <c r="AZ32" s="256"/>
      <c r="BA32" s="257"/>
      <c r="BB32" s="296"/>
      <c r="BC32" s="297"/>
      <c r="BD32" s="297"/>
      <c r="BE32" s="298"/>
      <c r="BF32" s="45"/>
      <c r="BG32" s="250"/>
      <c r="BH32" s="251"/>
      <c r="BI32" s="243"/>
      <c r="BJ32" s="244"/>
      <c r="BK32" s="245"/>
      <c r="BL32" s="223">
        <f t="shared" si="5"/>
        <v>0</v>
      </c>
      <c r="BM32" s="224"/>
      <c r="BN32" s="224"/>
      <c r="BO32" s="225"/>
      <c r="BP32" s="229"/>
      <c r="BQ32" s="230"/>
      <c r="BR32" s="223">
        <f t="shared" si="6"/>
        <v>0</v>
      </c>
      <c r="BS32" s="224"/>
      <c r="BT32" s="224"/>
      <c r="BU32" s="224"/>
      <c r="BV32" s="536"/>
      <c r="BW32" s="537"/>
      <c r="BX32" s="537"/>
      <c r="BY32" s="537"/>
      <c r="BZ32" s="537"/>
      <c r="CA32" s="462"/>
      <c r="CB32" s="270"/>
      <c r="CC32" s="270"/>
      <c r="CD32" s="463"/>
      <c r="CE32" s="1"/>
      <c r="CF32" s="1"/>
      <c r="CG32" s="185"/>
      <c r="CH32" s="7"/>
      <c r="CI32" s="7"/>
      <c r="CJ32" s="7"/>
      <c r="CK32" s="60">
        <v>4</v>
      </c>
      <c r="CL32" s="7"/>
      <c r="CM32" s="7"/>
      <c r="CN32" s="9"/>
      <c r="CO32" s="9"/>
      <c r="CP32" s="7"/>
      <c r="CQ32" s="7"/>
      <c r="CR32" s="10" t="s">
        <v>295</v>
      </c>
      <c r="CS32" s="9"/>
      <c r="CT32" s="165"/>
      <c r="CU32" s="166"/>
      <c r="CV32" s="183"/>
      <c r="CW32" s="7"/>
    </row>
    <row r="33" spans="2:101" ht="16.5" customHeight="1">
      <c r="B33" s="375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376"/>
      <c r="U33" s="427"/>
      <c r="V33" s="428"/>
      <c r="W33" s="239"/>
      <c r="X33" s="239"/>
      <c r="Y33" s="239"/>
      <c r="Z33" s="239"/>
      <c r="AA33" s="241"/>
      <c r="AB33" s="241"/>
      <c r="AC33" s="241"/>
      <c r="AD33" s="241"/>
      <c r="AE33" s="45"/>
      <c r="AF33" s="286"/>
      <c r="AG33" s="286"/>
      <c r="AH33" s="240"/>
      <c r="AI33" s="240"/>
      <c r="AJ33" s="240"/>
      <c r="AK33" s="240">
        <f t="shared" si="4"/>
        <v>0</v>
      </c>
      <c r="AL33" s="240"/>
      <c r="AM33" s="240"/>
      <c r="AN33" s="240"/>
      <c r="AO33" s="258"/>
      <c r="AP33" s="258"/>
      <c r="AQ33" s="240">
        <f t="shared" si="7"/>
        <v>0</v>
      </c>
      <c r="AR33" s="240"/>
      <c r="AS33" s="240"/>
      <c r="AT33" s="240"/>
      <c r="AU33" s="514"/>
      <c r="AV33" s="453"/>
      <c r="AW33" s="428"/>
      <c r="AX33" s="255"/>
      <c r="AY33" s="256"/>
      <c r="AZ33" s="256"/>
      <c r="BA33" s="257"/>
      <c r="BB33" s="296"/>
      <c r="BC33" s="297"/>
      <c r="BD33" s="297"/>
      <c r="BE33" s="298"/>
      <c r="BF33" s="45"/>
      <c r="BG33" s="250"/>
      <c r="BH33" s="251"/>
      <c r="BI33" s="243"/>
      <c r="BJ33" s="244"/>
      <c r="BK33" s="245"/>
      <c r="BL33" s="223">
        <f t="shared" si="5"/>
        <v>0</v>
      </c>
      <c r="BM33" s="224"/>
      <c r="BN33" s="224"/>
      <c r="BO33" s="225"/>
      <c r="BP33" s="229"/>
      <c r="BQ33" s="230"/>
      <c r="BR33" s="223">
        <f t="shared" si="6"/>
        <v>0</v>
      </c>
      <c r="BS33" s="224"/>
      <c r="BT33" s="224"/>
      <c r="BU33" s="224"/>
      <c r="BV33" s="536"/>
      <c r="BW33" s="537"/>
      <c r="BX33" s="537"/>
      <c r="BY33" s="537"/>
      <c r="BZ33" s="537"/>
      <c r="CA33" s="462"/>
      <c r="CB33" s="270"/>
      <c r="CC33" s="270"/>
      <c r="CD33" s="463"/>
      <c r="CE33" s="1"/>
      <c r="CF33" s="1"/>
      <c r="CG33" s="185"/>
      <c r="CH33" s="7"/>
      <c r="CI33" s="7"/>
      <c r="CJ33" s="7"/>
      <c r="CK33" s="60">
        <v>5</v>
      </c>
      <c r="CL33" s="7"/>
      <c r="CM33" s="7"/>
      <c r="CN33" s="9"/>
      <c r="CO33" s="9"/>
      <c r="CP33" s="7"/>
      <c r="CQ33" s="7"/>
      <c r="CR33" s="10" t="s">
        <v>296</v>
      </c>
      <c r="CS33" s="9"/>
      <c r="CT33" s="165"/>
      <c r="CU33" s="166"/>
      <c r="CV33" s="183"/>
      <c r="CW33" s="7"/>
    </row>
    <row r="34" spans="2:101" ht="16.5" customHeight="1">
      <c r="B34" s="375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376"/>
      <c r="U34" s="427"/>
      <c r="V34" s="428"/>
      <c r="W34" s="239"/>
      <c r="X34" s="239"/>
      <c r="Y34" s="239"/>
      <c r="Z34" s="239"/>
      <c r="AA34" s="241"/>
      <c r="AB34" s="241"/>
      <c r="AC34" s="241"/>
      <c r="AD34" s="241"/>
      <c r="AE34" s="45"/>
      <c r="AF34" s="286"/>
      <c r="AG34" s="286"/>
      <c r="AH34" s="240"/>
      <c r="AI34" s="240"/>
      <c r="AJ34" s="240"/>
      <c r="AK34" s="240">
        <f t="shared" si="4"/>
        <v>0</v>
      </c>
      <c r="AL34" s="240"/>
      <c r="AM34" s="240"/>
      <c r="AN34" s="240"/>
      <c r="AO34" s="258"/>
      <c r="AP34" s="258"/>
      <c r="AQ34" s="240">
        <f t="shared" si="7"/>
        <v>0</v>
      </c>
      <c r="AR34" s="240"/>
      <c r="AS34" s="240"/>
      <c r="AT34" s="240"/>
      <c r="AU34" s="514"/>
      <c r="AV34" s="453"/>
      <c r="AW34" s="428"/>
      <c r="AX34" s="255"/>
      <c r="AY34" s="256"/>
      <c r="AZ34" s="256"/>
      <c r="BA34" s="257"/>
      <c r="BB34" s="296"/>
      <c r="BC34" s="297"/>
      <c r="BD34" s="297"/>
      <c r="BE34" s="298"/>
      <c r="BF34" s="45"/>
      <c r="BG34" s="250"/>
      <c r="BH34" s="251"/>
      <c r="BI34" s="243"/>
      <c r="BJ34" s="244"/>
      <c r="BK34" s="245"/>
      <c r="BL34" s="223">
        <f t="shared" si="5"/>
        <v>0</v>
      </c>
      <c r="BM34" s="224"/>
      <c r="BN34" s="224"/>
      <c r="BO34" s="225"/>
      <c r="BP34" s="229"/>
      <c r="BQ34" s="230"/>
      <c r="BR34" s="223">
        <f t="shared" si="6"/>
        <v>0</v>
      </c>
      <c r="BS34" s="224"/>
      <c r="BT34" s="224"/>
      <c r="BU34" s="224"/>
      <c r="BV34" s="536"/>
      <c r="BW34" s="537"/>
      <c r="BX34" s="537"/>
      <c r="BY34" s="537"/>
      <c r="BZ34" s="537"/>
      <c r="CA34" s="462"/>
      <c r="CB34" s="270"/>
      <c r="CC34" s="270"/>
      <c r="CD34" s="463"/>
      <c r="CE34" s="1"/>
      <c r="CF34" s="1"/>
      <c r="CG34" s="185"/>
      <c r="CH34" s="7"/>
      <c r="CI34" s="7"/>
      <c r="CJ34" s="7"/>
      <c r="CK34" s="60">
        <v>6</v>
      </c>
      <c r="CL34" s="7"/>
      <c r="CM34" s="7"/>
      <c r="CN34" s="9"/>
      <c r="CO34" s="9"/>
      <c r="CP34" s="7"/>
      <c r="CQ34" s="7"/>
      <c r="CR34" s="10" t="s">
        <v>297</v>
      </c>
      <c r="CS34" s="9"/>
      <c r="CT34" s="165"/>
      <c r="CU34" s="166"/>
      <c r="CV34" s="183"/>
      <c r="CW34" s="7"/>
    </row>
    <row r="35" spans="2:101" ht="16.5" customHeight="1">
      <c r="B35" s="375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376"/>
      <c r="U35" s="427"/>
      <c r="V35" s="428"/>
      <c r="W35" s="239"/>
      <c r="X35" s="239"/>
      <c r="Y35" s="239"/>
      <c r="Z35" s="239"/>
      <c r="AA35" s="241"/>
      <c r="AB35" s="241"/>
      <c r="AC35" s="241"/>
      <c r="AD35" s="241"/>
      <c r="AE35" s="45"/>
      <c r="AF35" s="286"/>
      <c r="AG35" s="286"/>
      <c r="AH35" s="240"/>
      <c r="AI35" s="240"/>
      <c r="AJ35" s="240"/>
      <c r="AK35" s="240">
        <f t="shared" si="4"/>
        <v>0</v>
      </c>
      <c r="AL35" s="240"/>
      <c r="AM35" s="240"/>
      <c r="AN35" s="240"/>
      <c r="AO35" s="258"/>
      <c r="AP35" s="258"/>
      <c r="AQ35" s="240">
        <f t="shared" si="7"/>
        <v>0</v>
      </c>
      <c r="AR35" s="240"/>
      <c r="AS35" s="240"/>
      <c r="AT35" s="240"/>
      <c r="AU35" s="514"/>
      <c r="AV35" s="453"/>
      <c r="AW35" s="428"/>
      <c r="AX35" s="255"/>
      <c r="AY35" s="256"/>
      <c r="AZ35" s="256"/>
      <c r="BA35" s="257"/>
      <c r="BB35" s="296"/>
      <c r="BC35" s="297"/>
      <c r="BD35" s="297"/>
      <c r="BE35" s="298"/>
      <c r="BF35" s="45"/>
      <c r="BG35" s="250"/>
      <c r="BH35" s="251"/>
      <c r="BI35" s="243"/>
      <c r="BJ35" s="244"/>
      <c r="BK35" s="245"/>
      <c r="BL35" s="223">
        <f t="shared" si="5"/>
        <v>0</v>
      </c>
      <c r="BM35" s="224"/>
      <c r="BN35" s="224"/>
      <c r="BO35" s="225"/>
      <c r="BP35" s="229"/>
      <c r="BQ35" s="230"/>
      <c r="BR35" s="223">
        <f t="shared" si="6"/>
        <v>0</v>
      </c>
      <c r="BS35" s="224"/>
      <c r="BT35" s="224"/>
      <c r="BU35" s="224"/>
      <c r="BV35" s="536"/>
      <c r="BW35" s="537"/>
      <c r="BX35" s="537"/>
      <c r="BY35" s="537"/>
      <c r="BZ35" s="537"/>
      <c r="CA35" s="464"/>
      <c r="CB35" s="312"/>
      <c r="CC35" s="312"/>
      <c r="CD35" s="465"/>
      <c r="CE35" s="1"/>
      <c r="CF35" s="1"/>
      <c r="CG35" s="185"/>
      <c r="CH35" s="7"/>
      <c r="CI35" s="7"/>
      <c r="CJ35" s="7"/>
      <c r="CK35" s="60">
        <v>7</v>
      </c>
      <c r="CL35" s="7"/>
      <c r="CM35" s="7"/>
      <c r="CN35" s="9"/>
      <c r="CO35" s="9"/>
      <c r="CP35" s="7"/>
      <c r="CQ35" s="7"/>
      <c r="CR35" s="10" t="s">
        <v>298</v>
      </c>
      <c r="CS35" s="9"/>
      <c r="CT35" s="165"/>
      <c r="CU35" s="166"/>
      <c r="CV35" s="183"/>
      <c r="CW35" s="7"/>
    </row>
    <row r="36" spans="2:101" ht="16.5" customHeight="1">
      <c r="B36" s="406" t="s">
        <v>299</v>
      </c>
      <c r="C36" s="340"/>
      <c r="D36" s="340"/>
      <c r="E36" s="340"/>
      <c r="F36" s="341"/>
      <c r="G36" s="392" t="s">
        <v>300</v>
      </c>
      <c r="H36" s="392"/>
      <c r="I36" s="392"/>
      <c r="J36" s="392"/>
      <c r="K36" s="393"/>
      <c r="L36" s="393"/>
      <c r="M36" s="393"/>
      <c r="N36" s="393"/>
      <c r="O36" s="393"/>
      <c r="P36" s="393"/>
      <c r="Q36" s="393"/>
      <c r="R36" s="393"/>
      <c r="S36" s="393"/>
      <c r="T36" s="394"/>
      <c r="U36" s="427"/>
      <c r="V36" s="428"/>
      <c r="W36" s="239"/>
      <c r="X36" s="239"/>
      <c r="Y36" s="239"/>
      <c r="Z36" s="239"/>
      <c r="AA36" s="241"/>
      <c r="AB36" s="241"/>
      <c r="AC36" s="241"/>
      <c r="AD36" s="241"/>
      <c r="AE36" s="45"/>
      <c r="AF36" s="286"/>
      <c r="AG36" s="286"/>
      <c r="AH36" s="240"/>
      <c r="AI36" s="240"/>
      <c r="AJ36" s="240"/>
      <c r="AK36" s="240">
        <f t="shared" si="4"/>
        <v>0</v>
      </c>
      <c r="AL36" s="240"/>
      <c r="AM36" s="240"/>
      <c r="AN36" s="240"/>
      <c r="AO36" s="258"/>
      <c r="AP36" s="258"/>
      <c r="AQ36" s="240">
        <f t="shared" si="7"/>
        <v>0</v>
      </c>
      <c r="AR36" s="240"/>
      <c r="AS36" s="240"/>
      <c r="AT36" s="240"/>
      <c r="AU36" s="514"/>
      <c r="AV36" s="453"/>
      <c r="AW36" s="428"/>
      <c r="AX36" s="255"/>
      <c r="AY36" s="256"/>
      <c r="AZ36" s="256"/>
      <c r="BA36" s="257"/>
      <c r="BB36" s="296"/>
      <c r="BC36" s="297"/>
      <c r="BD36" s="297"/>
      <c r="BE36" s="298"/>
      <c r="BF36" s="45"/>
      <c r="BG36" s="250"/>
      <c r="BH36" s="251"/>
      <c r="BI36" s="243"/>
      <c r="BJ36" s="244"/>
      <c r="BK36" s="245"/>
      <c r="BL36" s="223">
        <f t="shared" si="5"/>
        <v>0</v>
      </c>
      <c r="BM36" s="224"/>
      <c r="BN36" s="224"/>
      <c r="BO36" s="225"/>
      <c r="BP36" s="229"/>
      <c r="BQ36" s="230"/>
      <c r="BR36" s="223">
        <f t="shared" si="6"/>
        <v>0</v>
      </c>
      <c r="BS36" s="224"/>
      <c r="BT36" s="224"/>
      <c r="BU36" s="224"/>
      <c r="BV36" s="536"/>
      <c r="BW36" s="537"/>
      <c r="BX36" s="537"/>
      <c r="BY36" s="537"/>
      <c r="BZ36" s="537"/>
      <c r="CA36" s="491" t="s">
        <v>64</v>
      </c>
      <c r="CB36" s="345"/>
      <c r="CC36" s="345"/>
      <c r="CD36" s="492"/>
      <c r="CE36" s="1"/>
      <c r="CF36" s="1"/>
      <c r="CG36" s="185"/>
      <c r="CH36" s="7"/>
      <c r="CI36" s="7"/>
      <c r="CJ36" s="7"/>
      <c r="CK36" s="60">
        <v>8</v>
      </c>
      <c r="CL36" s="7"/>
      <c r="CM36" s="7"/>
      <c r="CN36" s="9"/>
      <c r="CO36" s="9"/>
      <c r="CP36" s="7"/>
      <c r="CQ36" s="7"/>
      <c r="CR36" s="10" t="s">
        <v>301</v>
      </c>
      <c r="CS36" s="9"/>
      <c r="CT36" s="165"/>
      <c r="CU36" s="166"/>
      <c r="CV36" s="183"/>
      <c r="CW36" s="7"/>
    </row>
    <row r="37" spans="2:101" ht="16.5" customHeight="1">
      <c r="B37" s="387"/>
      <c r="C37" s="270"/>
      <c r="D37" s="270"/>
      <c r="E37" s="270"/>
      <c r="F37" s="407"/>
      <c r="G37" s="409"/>
      <c r="H37" s="410"/>
      <c r="I37" s="410"/>
      <c r="J37" s="410"/>
      <c r="K37" s="408" t="s">
        <v>5</v>
      </c>
      <c r="L37" s="408"/>
      <c r="M37" s="448"/>
      <c r="N37" s="448"/>
      <c r="O37" s="448"/>
      <c r="P37" s="391" t="s">
        <v>630</v>
      </c>
      <c r="Q37" s="391"/>
      <c r="R37" s="395"/>
      <c r="S37" s="395"/>
      <c r="T37" s="396"/>
      <c r="U37" s="427"/>
      <c r="V37" s="428"/>
      <c r="W37" s="239"/>
      <c r="X37" s="239"/>
      <c r="Y37" s="239"/>
      <c r="Z37" s="239"/>
      <c r="AA37" s="241"/>
      <c r="AB37" s="241"/>
      <c r="AC37" s="241"/>
      <c r="AD37" s="241"/>
      <c r="AE37" s="45"/>
      <c r="AF37" s="286"/>
      <c r="AG37" s="286"/>
      <c r="AH37" s="240"/>
      <c r="AI37" s="240"/>
      <c r="AJ37" s="240"/>
      <c r="AK37" s="240">
        <f t="shared" si="4"/>
        <v>0</v>
      </c>
      <c r="AL37" s="240"/>
      <c r="AM37" s="240"/>
      <c r="AN37" s="240"/>
      <c r="AO37" s="258"/>
      <c r="AP37" s="258"/>
      <c r="AQ37" s="240">
        <f t="shared" si="7"/>
        <v>0</v>
      </c>
      <c r="AR37" s="240"/>
      <c r="AS37" s="240"/>
      <c r="AT37" s="240"/>
      <c r="AU37" s="514"/>
      <c r="AV37" s="453"/>
      <c r="AW37" s="428"/>
      <c r="AX37" s="255"/>
      <c r="AY37" s="256"/>
      <c r="AZ37" s="256"/>
      <c r="BA37" s="257"/>
      <c r="BB37" s="296"/>
      <c r="BC37" s="297"/>
      <c r="BD37" s="297"/>
      <c r="BE37" s="298"/>
      <c r="BF37" s="45"/>
      <c r="BG37" s="250"/>
      <c r="BH37" s="251"/>
      <c r="BI37" s="243"/>
      <c r="BJ37" s="244"/>
      <c r="BK37" s="245"/>
      <c r="BL37" s="223">
        <f t="shared" si="5"/>
        <v>0</v>
      </c>
      <c r="BM37" s="224"/>
      <c r="BN37" s="224"/>
      <c r="BO37" s="225"/>
      <c r="BP37" s="229"/>
      <c r="BQ37" s="230"/>
      <c r="BR37" s="223">
        <f t="shared" si="6"/>
        <v>0</v>
      </c>
      <c r="BS37" s="224"/>
      <c r="BT37" s="224"/>
      <c r="BU37" s="224"/>
      <c r="BV37" s="536"/>
      <c r="BW37" s="537"/>
      <c r="BX37" s="537"/>
      <c r="BY37" s="537"/>
      <c r="BZ37" s="537"/>
      <c r="CA37" s="460"/>
      <c r="CB37" s="403"/>
      <c r="CC37" s="403"/>
      <c r="CD37" s="461"/>
      <c r="CE37" s="1"/>
      <c r="CF37" s="1"/>
      <c r="CG37" s="185"/>
      <c r="CH37" s="7"/>
      <c r="CI37" s="7"/>
      <c r="CJ37" s="7"/>
      <c r="CK37" s="60">
        <v>9</v>
      </c>
      <c r="CL37" s="7"/>
      <c r="CM37" s="7"/>
      <c r="CN37" s="9"/>
      <c r="CO37" s="9"/>
      <c r="CP37" s="7"/>
      <c r="CQ37" s="7"/>
      <c r="CR37" s="10" t="s">
        <v>302</v>
      </c>
      <c r="CS37" s="9"/>
      <c r="CT37" s="165"/>
      <c r="CU37" s="166"/>
      <c r="CV37" s="183"/>
      <c r="CW37" s="7"/>
    </row>
    <row r="38" spans="2:101" ht="16.5" customHeight="1">
      <c r="B38" s="406" t="s">
        <v>303</v>
      </c>
      <c r="C38" s="520"/>
      <c r="D38" s="520"/>
      <c r="E38" s="520"/>
      <c r="F38" s="521"/>
      <c r="G38" s="53"/>
      <c r="H38" s="340" t="s">
        <v>304</v>
      </c>
      <c r="I38" s="340"/>
      <c r="J38" s="340"/>
      <c r="K38" s="340"/>
      <c r="L38" s="53"/>
      <c r="M38" s="340" t="s">
        <v>7</v>
      </c>
      <c r="N38" s="340"/>
      <c r="O38" s="340"/>
      <c r="P38" s="53"/>
      <c r="Q38" s="405" t="s">
        <v>8</v>
      </c>
      <c r="R38" s="405"/>
      <c r="S38" s="405"/>
      <c r="T38" s="525"/>
      <c r="U38" s="427"/>
      <c r="V38" s="428"/>
      <c r="W38" s="239"/>
      <c r="X38" s="239"/>
      <c r="Y38" s="239"/>
      <c r="Z38" s="239"/>
      <c r="AA38" s="241"/>
      <c r="AB38" s="241"/>
      <c r="AC38" s="241"/>
      <c r="AD38" s="241"/>
      <c r="AE38" s="45"/>
      <c r="AF38" s="286"/>
      <c r="AG38" s="286"/>
      <c r="AH38" s="240"/>
      <c r="AI38" s="240"/>
      <c r="AJ38" s="240"/>
      <c r="AK38" s="240">
        <f t="shared" si="4"/>
        <v>0</v>
      </c>
      <c r="AL38" s="240"/>
      <c r="AM38" s="240"/>
      <c r="AN38" s="240"/>
      <c r="AO38" s="258"/>
      <c r="AP38" s="258"/>
      <c r="AQ38" s="240">
        <f t="shared" si="7"/>
        <v>0</v>
      </c>
      <c r="AR38" s="240"/>
      <c r="AS38" s="240"/>
      <c r="AT38" s="240"/>
      <c r="AU38" s="514"/>
      <c r="AV38" s="453"/>
      <c r="AW38" s="428"/>
      <c r="AX38" s="255"/>
      <c r="AY38" s="256"/>
      <c r="AZ38" s="256"/>
      <c r="BA38" s="257"/>
      <c r="BB38" s="296"/>
      <c r="BC38" s="297"/>
      <c r="BD38" s="297"/>
      <c r="BE38" s="298"/>
      <c r="BF38" s="45"/>
      <c r="BG38" s="250"/>
      <c r="BH38" s="251"/>
      <c r="BI38" s="243"/>
      <c r="BJ38" s="244"/>
      <c r="BK38" s="245"/>
      <c r="BL38" s="223">
        <f t="shared" si="5"/>
        <v>0</v>
      </c>
      <c r="BM38" s="224"/>
      <c r="BN38" s="224"/>
      <c r="BO38" s="225"/>
      <c r="BP38" s="229"/>
      <c r="BQ38" s="230"/>
      <c r="BR38" s="223">
        <f>BI38</f>
        <v>0</v>
      </c>
      <c r="BS38" s="224"/>
      <c r="BT38" s="224"/>
      <c r="BU38" s="224"/>
      <c r="BV38" s="536"/>
      <c r="BW38" s="537"/>
      <c r="BX38" s="537"/>
      <c r="BY38" s="537"/>
      <c r="BZ38" s="537"/>
      <c r="CA38" s="462"/>
      <c r="CB38" s="270"/>
      <c r="CC38" s="270"/>
      <c r="CD38" s="463"/>
      <c r="CE38" s="1"/>
      <c r="CF38" s="1"/>
      <c r="CG38" s="185"/>
      <c r="CH38" s="7"/>
      <c r="CI38" s="7"/>
      <c r="CJ38" s="7"/>
      <c r="CK38" s="60">
        <v>10</v>
      </c>
      <c r="CL38" s="7"/>
      <c r="CM38" s="7"/>
      <c r="CN38" s="9"/>
      <c r="CO38" s="9"/>
      <c r="CP38" s="7"/>
      <c r="CQ38" s="7"/>
      <c r="CR38" s="10" t="s">
        <v>305</v>
      </c>
      <c r="CS38" s="9"/>
      <c r="CT38" s="165"/>
      <c r="CU38" s="166"/>
      <c r="CV38" s="183"/>
      <c r="CW38" s="7"/>
    </row>
    <row r="39" spans="2:101" ht="16.5" customHeight="1">
      <c r="B39" s="522"/>
      <c r="C39" s="523"/>
      <c r="D39" s="523"/>
      <c r="E39" s="523"/>
      <c r="F39" s="524"/>
      <c r="G39" s="3"/>
      <c r="H39" s="266" t="s">
        <v>9</v>
      </c>
      <c r="I39" s="266"/>
      <c r="J39" s="266"/>
      <c r="K39" s="266"/>
      <c r="L39" s="3"/>
      <c r="M39" s="266" t="s">
        <v>10</v>
      </c>
      <c r="N39" s="266"/>
      <c r="O39" s="266"/>
      <c r="P39" s="3"/>
      <c r="Q39" s="7"/>
      <c r="R39" s="7"/>
      <c r="S39" s="7"/>
      <c r="T39" s="4"/>
      <c r="U39" s="427"/>
      <c r="V39" s="428"/>
      <c r="W39" s="239"/>
      <c r="X39" s="239"/>
      <c r="Y39" s="239"/>
      <c r="Z39" s="239"/>
      <c r="AA39" s="241"/>
      <c r="AB39" s="241"/>
      <c r="AC39" s="241"/>
      <c r="AD39" s="241"/>
      <c r="AE39" s="45"/>
      <c r="AF39" s="286"/>
      <c r="AG39" s="286"/>
      <c r="AH39" s="240"/>
      <c r="AI39" s="240"/>
      <c r="AJ39" s="240"/>
      <c r="AK39" s="240">
        <f t="shared" si="4"/>
        <v>0</v>
      </c>
      <c r="AL39" s="240"/>
      <c r="AM39" s="240"/>
      <c r="AN39" s="240"/>
      <c r="AO39" s="258"/>
      <c r="AP39" s="258"/>
      <c r="AQ39" s="240">
        <f t="shared" si="7"/>
        <v>0</v>
      </c>
      <c r="AR39" s="240"/>
      <c r="AS39" s="240"/>
      <c r="AT39" s="240"/>
      <c r="AU39" s="514"/>
      <c r="AV39" s="453"/>
      <c r="AW39" s="428"/>
      <c r="AX39" s="255"/>
      <c r="AY39" s="256"/>
      <c r="AZ39" s="256"/>
      <c r="BA39" s="257"/>
      <c r="BB39" s="296"/>
      <c r="BC39" s="297"/>
      <c r="BD39" s="297"/>
      <c r="BE39" s="298"/>
      <c r="BF39" s="45"/>
      <c r="BG39" s="250"/>
      <c r="BH39" s="251"/>
      <c r="BI39" s="243"/>
      <c r="BJ39" s="244"/>
      <c r="BK39" s="245"/>
      <c r="BL39" s="223">
        <f t="shared" si="5"/>
        <v>0</v>
      </c>
      <c r="BM39" s="224"/>
      <c r="BN39" s="224"/>
      <c r="BO39" s="225"/>
      <c r="BP39" s="229"/>
      <c r="BQ39" s="230"/>
      <c r="BR39" s="223">
        <f>BI39</f>
        <v>0</v>
      </c>
      <c r="BS39" s="224"/>
      <c r="BT39" s="224"/>
      <c r="BU39" s="224"/>
      <c r="BV39" s="536"/>
      <c r="BW39" s="537"/>
      <c r="BX39" s="537"/>
      <c r="BY39" s="537"/>
      <c r="BZ39" s="537"/>
      <c r="CA39" s="462"/>
      <c r="CB39" s="270"/>
      <c r="CC39" s="270"/>
      <c r="CD39" s="463"/>
      <c r="CE39" s="1"/>
      <c r="CF39" s="1"/>
      <c r="CG39" s="185"/>
      <c r="CH39" s="7"/>
      <c r="CI39" s="7"/>
      <c r="CJ39" s="7"/>
      <c r="CK39" s="60">
        <v>11</v>
      </c>
      <c r="CL39" s="7"/>
      <c r="CM39" s="7"/>
      <c r="CN39" s="9"/>
      <c r="CO39" s="9"/>
      <c r="CP39" s="7"/>
      <c r="CQ39" s="7"/>
      <c r="CR39" s="10" t="s">
        <v>306</v>
      </c>
      <c r="CS39" s="9"/>
      <c r="CT39" s="165"/>
      <c r="CU39" s="166"/>
      <c r="CV39" s="183"/>
      <c r="CW39" s="7"/>
    </row>
    <row r="40" spans="2:101" ht="16.5" customHeight="1" thickBot="1">
      <c r="B40" s="522"/>
      <c r="C40" s="523"/>
      <c r="D40" s="523"/>
      <c r="E40" s="523"/>
      <c r="F40" s="524"/>
      <c r="G40" s="65" t="s">
        <v>307</v>
      </c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19" t="s">
        <v>308</v>
      </c>
      <c r="U40" s="427"/>
      <c r="V40" s="428"/>
      <c r="W40" s="239"/>
      <c r="X40" s="239"/>
      <c r="Y40" s="239"/>
      <c r="Z40" s="239"/>
      <c r="AA40" s="241"/>
      <c r="AB40" s="241"/>
      <c r="AC40" s="241"/>
      <c r="AD40" s="241"/>
      <c r="AE40" s="45"/>
      <c r="AF40" s="286"/>
      <c r="AG40" s="286"/>
      <c r="AH40" s="240"/>
      <c r="AI40" s="240"/>
      <c r="AJ40" s="240"/>
      <c r="AK40" s="240">
        <f t="shared" si="4"/>
        <v>0</v>
      </c>
      <c r="AL40" s="240"/>
      <c r="AM40" s="240"/>
      <c r="AN40" s="240"/>
      <c r="AO40" s="258"/>
      <c r="AP40" s="258"/>
      <c r="AQ40" s="240">
        <f t="shared" si="7"/>
        <v>0</v>
      </c>
      <c r="AR40" s="240"/>
      <c r="AS40" s="240"/>
      <c r="AT40" s="240"/>
      <c r="AU40" s="514"/>
      <c r="AV40" s="453"/>
      <c r="AW40" s="428"/>
      <c r="AX40" s="255"/>
      <c r="AY40" s="256"/>
      <c r="AZ40" s="256"/>
      <c r="BA40" s="257"/>
      <c r="BB40" s="296"/>
      <c r="BC40" s="297"/>
      <c r="BD40" s="297"/>
      <c r="BE40" s="298"/>
      <c r="BF40" s="45"/>
      <c r="BG40" s="250"/>
      <c r="BH40" s="251"/>
      <c r="BI40" s="243"/>
      <c r="BJ40" s="244"/>
      <c r="BK40" s="245"/>
      <c r="BL40" s="223">
        <f t="shared" si="5"/>
        <v>0</v>
      </c>
      <c r="BM40" s="224"/>
      <c r="BN40" s="224"/>
      <c r="BO40" s="225"/>
      <c r="BP40" s="229"/>
      <c r="BQ40" s="230"/>
      <c r="BR40" s="223">
        <f>BI40</f>
        <v>0</v>
      </c>
      <c r="BS40" s="224"/>
      <c r="BT40" s="224"/>
      <c r="BU40" s="224"/>
      <c r="BV40" s="536"/>
      <c r="BW40" s="537"/>
      <c r="BX40" s="537"/>
      <c r="BY40" s="537"/>
      <c r="BZ40" s="537"/>
      <c r="CA40" s="493"/>
      <c r="CB40" s="494"/>
      <c r="CC40" s="494"/>
      <c r="CD40" s="495"/>
      <c r="CE40" s="1"/>
      <c r="CF40" s="1"/>
      <c r="CG40" s="185"/>
      <c r="CH40" s="7"/>
      <c r="CI40" s="7"/>
      <c r="CJ40" s="7"/>
      <c r="CK40" s="60">
        <v>12</v>
      </c>
      <c r="CL40" s="7"/>
      <c r="CM40" s="7"/>
      <c r="CN40" s="9"/>
      <c r="CO40" s="9"/>
      <c r="CP40" s="7"/>
      <c r="CQ40" s="7"/>
      <c r="CR40" s="11" t="s">
        <v>310</v>
      </c>
      <c r="CS40" s="9"/>
      <c r="CT40" s="165"/>
      <c r="CU40" s="166"/>
      <c r="CV40" s="183"/>
      <c r="CW40" s="7"/>
    </row>
    <row r="41" spans="2:101" ht="16.5" customHeight="1" thickBot="1">
      <c r="B41" s="406" t="s">
        <v>20</v>
      </c>
      <c r="C41" s="340"/>
      <c r="D41" s="340"/>
      <c r="E41" s="340"/>
      <c r="F41" s="341"/>
      <c r="G41" s="54"/>
      <c r="H41" s="340" t="s">
        <v>11</v>
      </c>
      <c r="I41" s="340"/>
      <c r="J41" s="54"/>
      <c r="K41" s="340" t="s">
        <v>12</v>
      </c>
      <c r="L41" s="340"/>
      <c r="M41" s="54"/>
      <c r="N41" s="340" t="s">
        <v>13</v>
      </c>
      <c r="O41" s="340"/>
      <c r="P41" s="54"/>
      <c r="Q41" s="405" t="s">
        <v>10</v>
      </c>
      <c r="R41" s="405"/>
      <c r="S41" s="405"/>
      <c r="T41" s="55"/>
      <c r="U41" s="427"/>
      <c r="V41" s="428"/>
      <c r="W41" s="239"/>
      <c r="X41" s="239"/>
      <c r="Y41" s="239"/>
      <c r="Z41" s="239"/>
      <c r="AA41" s="241"/>
      <c r="AB41" s="241"/>
      <c r="AC41" s="241"/>
      <c r="AD41" s="241"/>
      <c r="AE41" s="45"/>
      <c r="AF41" s="286"/>
      <c r="AG41" s="286"/>
      <c r="AH41" s="240"/>
      <c r="AI41" s="240"/>
      <c r="AJ41" s="240"/>
      <c r="AK41" s="240">
        <f t="shared" si="4"/>
        <v>0</v>
      </c>
      <c r="AL41" s="240"/>
      <c r="AM41" s="240"/>
      <c r="AN41" s="240"/>
      <c r="AO41" s="258"/>
      <c r="AP41" s="258"/>
      <c r="AQ41" s="240">
        <f t="shared" si="7"/>
        <v>0</v>
      </c>
      <c r="AR41" s="240"/>
      <c r="AS41" s="240"/>
      <c r="AT41" s="240"/>
      <c r="AU41" s="514"/>
      <c r="AV41" s="453"/>
      <c r="AW41" s="428"/>
      <c r="AX41" s="252"/>
      <c r="AY41" s="253"/>
      <c r="AZ41" s="253"/>
      <c r="BA41" s="254"/>
      <c r="BB41" s="296"/>
      <c r="BC41" s="297"/>
      <c r="BD41" s="297"/>
      <c r="BE41" s="298"/>
      <c r="BF41" s="45"/>
      <c r="BG41" s="250"/>
      <c r="BH41" s="251"/>
      <c r="BI41" s="243"/>
      <c r="BJ41" s="244"/>
      <c r="BK41" s="245"/>
      <c r="BL41" s="223">
        <f t="shared" si="5"/>
        <v>0</v>
      </c>
      <c r="BM41" s="224"/>
      <c r="BN41" s="224"/>
      <c r="BO41" s="225"/>
      <c r="BP41" s="229"/>
      <c r="BQ41" s="230"/>
      <c r="BR41" s="223">
        <f>BI41</f>
        <v>0</v>
      </c>
      <c r="BS41" s="224"/>
      <c r="BT41" s="224"/>
      <c r="BU41" s="224"/>
      <c r="BV41" s="536"/>
      <c r="BW41" s="537"/>
      <c r="BX41" s="537"/>
      <c r="BY41" s="537"/>
      <c r="BZ41" s="537"/>
      <c r="CA41" s="488"/>
      <c r="CB41" s="489"/>
      <c r="CC41" s="489"/>
      <c r="CD41" s="490"/>
      <c r="CE41" s="1"/>
      <c r="CF41" s="1"/>
      <c r="CG41" s="185"/>
      <c r="CH41" s="7"/>
      <c r="CI41" s="7"/>
      <c r="CJ41" s="7"/>
      <c r="CK41" s="60">
        <v>13</v>
      </c>
      <c r="CL41" s="7"/>
      <c r="CM41" s="7"/>
      <c r="CN41" s="9"/>
      <c r="CO41" s="9"/>
      <c r="CP41" s="7"/>
      <c r="CQ41" s="7"/>
      <c r="CR41" s="10" t="s">
        <v>311</v>
      </c>
      <c r="CS41" s="9"/>
      <c r="CT41" s="165"/>
      <c r="CU41" s="166"/>
      <c r="CV41" s="183"/>
      <c r="CW41" s="7"/>
    </row>
    <row r="42" spans="2:101" ht="16.5" customHeight="1">
      <c r="B42" s="387"/>
      <c r="C42" s="270"/>
      <c r="D42" s="270"/>
      <c r="E42" s="270"/>
      <c r="F42" s="407"/>
      <c r="G42" s="3"/>
      <c r="H42" s="3"/>
      <c r="I42" s="266" t="s">
        <v>14</v>
      </c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4"/>
      <c r="U42" s="427"/>
      <c r="V42" s="428"/>
      <c r="W42" s="239"/>
      <c r="X42" s="239"/>
      <c r="Y42" s="239"/>
      <c r="Z42" s="239"/>
      <c r="AA42" s="241"/>
      <c r="AB42" s="241"/>
      <c r="AC42" s="241"/>
      <c r="AD42" s="241"/>
      <c r="AE42" s="45"/>
      <c r="AF42" s="286"/>
      <c r="AG42" s="286"/>
      <c r="AH42" s="240"/>
      <c r="AI42" s="240"/>
      <c r="AJ42" s="240"/>
      <c r="AK42" s="240">
        <f t="shared" si="4"/>
        <v>0</v>
      </c>
      <c r="AL42" s="240"/>
      <c r="AM42" s="240"/>
      <c r="AN42" s="240"/>
      <c r="AO42" s="258"/>
      <c r="AP42" s="258"/>
      <c r="AQ42" s="240">
        <f t="shared" si="7"/>
        <v>0</v>
      </c>
      <c r="AR42" s="240"/>
      <c r="AS42" s="240"/>
      <c r="AT42" s="240"/>
      <c r="AU42" s="514"/>
      <c r="AV42" s="453"/>
      <c r="AW42" s="428"/>
      <c r="AX42" s="451" t="s">
        <v>56</v>
      </c>
      <c r="AY42" s="451"/>
      <c r="AZ42" s="451"/>
      <c r="BA42" s="451"/>
      <c r="BB42" s="295"/>
      <c r="BC42" s="295"/>
      <c r="BD42" s="295"/>
      <c r="BE42" s="295"/>
      <c r="BF42" s="45"/>
      <c r="BG42" s="299">
        <v>1</v>
      </c>
      <c r="BH42" s="299"/>
      <c r="BI42" s="450"/>
      <c r="BJ42" s="450"/>
      <c r="BK42" s="450"/>
      <c r="BL42" s="234">
        <f t="shared" si="5"/>
        <v>0</v>
      </c>
      <c r="BM42" s="234"/>
      <c r="BN42" s="234"/>
      <c r="BO42" s="234"/>
      <c r="BP42" s="258"/>
      <c r="BQ42" s="258"/>
      <c r="BR42" s="234">
        <f>BI42</f>
        <v>0</v>
      </c>
      <c r="BS42" s="234"/>
      <c r="BT42" s="234"/>
      <c r="BU42" s="223"/>
      <c r="BV42" s="536"/>
      <c r="BW42" s="537"/>
      <c r="BX42" s="537"/>
      <c r="BY42" s="537"/>
      <c r="BZ42" s="537"/>
      <c r="CA42" s="466" t="s">
        <v>65</v>
      </c>
      <c r="CB42" s="467"/>
      <c r="CC42" s="467"/>
      <c r="CD42" s="468"/>
      <c r="CE42" s="1"/>
      <c r="CF42" s="1"/>
      <c r="CG42" s="185"/>
      <c r="CH42" s="7"/>
      <c r="CI42" s="7"/>
      <c r="CJ42" s="7"/>
      <c r="CK42" s="60">
        <v>14</v>
      </c>
      <c r="CL42" s="7"/>
      <c r="CM42" s="7"/>
      <c r="CN42" s="9"/>
      <c r="CO42" s="9"/>
      <c r="CP42" s="7"/>
      <c r="CQ42" s="7"/>
      <c r="CR42" s="11" t="s">
        <v>312</v>
      </c>
      <c r="CS42" s="9"/>
      <c r="CT42" s="165"/>
      <c r="CU42" s="166"/>
      <c r="CV42" s="183"/>
      <c r="CW42" s="7"/>
    </row>
    <row r="43" spans="2:101" ht="16.5" customHeight="1">
      <c r="B43" s="387"/>
      <c r="C43" s="270"/>
      <c r="D43" s="270"/>
      <c r="E43" s="270"/>
      <c r="F43" s="407"/>
      <c r="G43" s="3"/>
      <c r="H43" s="3"/>
      <c r="I43" s="266" t="s">
        <v>15</v>
      </c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4"/>
      <c r="U43" s="427"/>
      <c r="V43" s="428"/>
      <c r="W43" s="239"/>
      <c r="X43" s="239"/>
      <c r="Y43" s="239"/>
      <c r="Z43" s="239"/>
      <c r="AA43" s="241"/>
      <c r="AB43" s="241"/>
      <c r="AC43" s="241"/>
      <c r="AD43" s="241"/>
      <c r="AE43" s="45"/>
      <c r="AF43" s="286"/>
      <c r="AG43" s="286"/>
      <c r="AH43" s="240"/>
      <c r="AI43" s="240"/>
      <c r="AJ43" s="240"/>
      <c r="AK43" s="240">
        <f t="shared" si="4"/>
        <v>0</v>
      </c>
      <c r="AL43" s="240"/>
      <c r="AM43" s="240"/>
      <c r="AN43" s="240"/>
      <c r="AO43" s="258"/>
      <c r="AP43" s="258"/>
      <c r="AQ43" s="240">
        <f t="shared" si="7"/>
        <v>0</v>
      </c>
      <c r="AR43" s="240"/>
      <c r="AS43" s="240"/>
      <c r="AT43" s="240"/>
      <c r="AU43" s="514"/>
      <c r="AV43" s="50" t="s">
        <v>387</v>
      </c>
      <c r="AW43" s="46" t="s">
        <v>309</v>
      </c>
      <c r="AX43" s="227" t="s">
        <v>51</v>
      </c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34">
        <f>SUM(BL31:BO42)</f>
        <v>0</v>
      </c>
      <c r="BM43" s="234"/>
      <c r="BN43" s="234"/>
      <c r="BO43" s="234"/>
      <c r="BP43" s="518"/>
      <c r="BQ43" s="518"/>
      <c r="BR43" s="234">
        <f>SUM(BR31:BU42)</f>
        <v>0</v>
      </c>
      <c r="BS43" s="234"/>
      <c r="BT43" s="234"/>
      <c r="BU43" s="223"/>
      <c r="BV43" s="536"/>
      <c r="BW43" s="537"/>
      <c r="BX43" s="537"/>
      <c r="BY43" s="537"/>
      <c r="BZ43" s="537"/>
      <c r="CA43" s="460"/>
      <c r="CB43" s="403"/>
      <c r="CC43" s="403"/>
      <c r="CD43" s="461"/>
      <c r="CE43" s="1"/>
      <c r="CF43" s="1"/>
      <c r="CG43" s="185"/>
      <c r="CH43" s="7"/>
      <c r="CI43" s="7"/>
      <c r="CJ43" s="7"/>
      <c r="CK43" s="60">
        <v>15</v>
      </c>
      <c r="CL43" s="7"/>
      <c r="CM43" s="7"/>
      <c r="CN43" s="9"/>
      <c r="CO43" s="9"/>
      <c r="CP43" s="7"/>
      <c r="CQ43" s="7"/>
      <c r="CR43" s="10" t="s">
        <v>313</v>
      </c>
      <c r="CS43" s="9"/>
      <c r="CT43" s="165"/>
      <c r="CU43" s="166"/>
      <c r="CV43" s="183"/>
      <c r="CW43" s="7"/>
    </row>
    <row r="44" spans="2:101" ht="16.5" customHeight="1">
      <c r="B44" s="387"/>
      <c r="C44" s="270"/>
      <c r="D44" s="270"/>
      <c r="E44" s="270"/>
      <c r="F44" s="407"/>
      <c r="G44" s="3"/>
      <c r="H44" s="3"/>
      <c r="I44" s="266" t="s">
        <v>16</v>
      </c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4"/>
      <c r="U44" s="427"/>
      <c r="V44" s="428"/>
      <c r="W44" s="239"/>
      <c r="X44" s="239"/>
      <c r="Y44" s="239"/>
      <c r="Z44" s="239"/>
      <c r="AA44" s="241"/>
      <c r="AB44" s="241"/>
      <c r="AC44" s="241"/>
      <c r="AD44" s="241"/>
      <c r="AE44" s="45"/>
      <c r="AF44" s="286"/>
      <c r="AG44" s="286"/>
      <c r="AH44" s="240"/>
      <c r="AI44" s="240"/>
      <c r="AJ44" s="240"/>
      <c r="AK44" s="240">
        <f t="shared" si="4"/>
        <v>0</v>
      </c>
      <c r="AL44" s="240"/>
      <c r="AM44" s="240"/>
      <c r="AN44" s="240"/>
      <c r="AO44" s="258"/>
      <c r="AP44" s="258"/>
      <c r="AQ44" s="240">
        <f t="shared" si="7"/>
        <v>0</v>
      </c>
      <c r="AR44" s="240"/>
      <c r="AS44" s="240"/>
      <c r="AT44" s="240"/>
      <c r="AU44" s="514"/>
      <c r="AV44" s="472" t="s">
        <v>388</v>
      </c>
      <c r="AW44" s="473"/>
      <c r="AX44" s="227" t="s">
        <v>441</v>
      </c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46"/>
      <c r="BL44" s="228">
        <f>AK29+AK53+BL30+BL43</f>
        <v>0</v>
      </c>
      <c r="BM44" s="228"/>
      <c r="BN44" s="228"/>
      <c r="BO44" s="228"/>
      <c r="BP44" s="518"/>
      <c r="BQ44" s="518"/>
      <c r="BR44" s="228">
        <f>AQ29+AQ53+BR30+BR43</f>
        <v>0</v>
      </c>
      <c r="BS44" s="228"/>
      <c r="BT44" s="228"/>
      <c r="BU44" s="228"/>
      <c r="BV44" s="536"/>
      <c r="BW44" s="537"/>
      <c r="BX44" s="537"/>
      <c r="BY44" s="537"/>
      <c r="BZ44" s="537"/>
      <c r="CA44" s="462"/>
      <c r="CB44" s="270"/>
      <c r="CC44" s="270"/>
      <c r="CD44" s="463"/>
      <c r="CE44" s="1"/>
      <c r="CF44" s="1"/>
      <c r="CG44" s="185"/>
      <c r="CH44" s="7"/>
      <c r="CI44" s="7"/>
      <c r="CJ44" s="7"/>
      <c r="CK44" s="60">
        <v>16</v>
      </c>
      <c r="CL44" s="7"/>
      <c r="CM44" s="7"/>
      <c r="CN44" s="9"/>
      <c r="CO44" s="9"/>
      <c r="CP44" s="7"/>
      <c r="CQ44" s="7"/>
      <c r="CR44" s="11" t="s">
        <v>314</v>
      </c>
      <c r="CS44" s="9"/>
      <c r="CT44" s="165"/>
      <c r="CU44" s="166"/>
      <c r="CV44" s="183"/>
      <c r="CW44" s="7"/>
    </row>
    <row r="45" spans="2:101" ht="16.5" customHeight="1">
      <c r="B45" s="387"/>
      <c r="C45" s="270"/>
      <c r="D45" s="270"/>
      <c r="E45" s="270"/>
      <c r="F45" s="407"/>
      <c r="G45" s="3"/>
      <c r="H45" s="266" t="s">
        <v>17</v>
      </c>
      <c r="I45" s="266"/>
      <c r="J45" s="3"/>
      <c r="K45" s="3"/>
      <c r="L45" s="270" t="s">
        <v>18</v>
      </c>
      <c r="M45" s="270"/>
      <c r="N45" s="3"/>
      <c r="O45" s="278"/>
      <c r="P45" s="278"/>
      <c r="Q45" s="278"/>
      <c r="R45" s="266" t="s">
        <v>19</v>
      </c>
      <c r="S45" s="266"/>
      <c r="T45" s="4"/>
      <c r="U45" s="427"/>
      <c r="V45" s="428"/>
      <c r="W45" s="239"/>
      <c r="X45" s="239"/>
      <c r="Y45" s="239"/>
      <c r="Z45" s="239"/>
      <c r="AA45" s="241"/>
      <c r="AB45" s="241"/>
      <c r="AC45" s="241"/>
      <c r="AD45" s="241"/>
      <c r="AE45" s="45"/>
      <c r="AF45" s="286"/>
      <c r="AG45" s="286"/>
      <c r="AH45" s="240"/>
      <c r="AI45" s="240"/>
      <c r="AJ45" s="240"/>
      <c r="AK45" s="240">
        <f t="shared" si="4"/>
        <v>0</v>
      </c>
      <c r="AL45" s="240"/>
      <c r="AM45" s="240"/>
      <c r="AN45" s="240"/>
      <c r="AO45" s="258"/>
      <c r="AP45" s="258"/>
      <c r="AQ45" s="240">
        <f t="shared" si="7"/>
        <v>0</v>
      </c>
      <c r="AR45" s="240"/>
      <c r="AS45" s="240"/>
      <c r="AT45" s="240"/>
      <c r="AU45" s="514"/>
      <c r="AV45" s="95" t="s">
        <v>389</v>
      </c>
      <c r="AW45" s="46"/>
      <c r="AX45" s="227" t="s">
        <v>452</v>
      </c>
      <c r="AY45" s="227"/>
      <c r="AZ45" s="227"/>
      <c r="BA45" s="227"/>
      <c r="BB45" s="227"/>
      <c r="BC45" s="227"/>
      <c r="BD45" s="474" t="s">
        <v>394</v>
      </c>
      <c r="BE45" s="474"/>
      <c r="BF45" s="474"/>
      <c r="BG45" s="474"/>
      <c r="BH45" s="474"/>
      <c r="BI45" s="96" t="s">
        <v>199</v>
      </c>
      <c r="BJ45" s="96"/>
      <c r="BK45" s="97"/>
      <c r="BL45" s="234">
        <f>INT(BL44*$BG$45/100)</f>
        <v>0</v>
      </c>
      <c r="BM45" s="234"/>
      <c r="BN45" s="234"/>
      <c r="BO45" s="234"/>
      <c r="BP45" s="518"/>
      <c r="BQ45" s="518"/>
      <c r="BR45" s="234">
        <f>INT(BR44*$BG$45/100)</f>
        <v>0</v>
      </c>
      <c r="BS45" s="234"/>
      <c r="BT45" s="234"/>
      <c r="BU45" s="234"/>
      <c r="BV45" s="536"/>
      <c r="BW45" s="537"/>
      <c r="BX45" s="537"/>
      <c r="BY45" s="537"/>
      <c r="BZ45" s="537"/>
      <c r="CA45" s="464"/>
      <c r="CB45" s="312"/>
      <c r="CC45" s="312"/>
      <c r="CD45" s="465"/>
      <c r="CE45" s="1"/>
      <c r="CF45" s="1"/>
      <c r="CG45" s="185"/>
      <c r="CH45" s="7"/>
      <c r="CI45" s="7"/>
      <c r="CJ45" s="7"/>
      <c r="CK45" s="60">
        <v>17</v>
      </c>
      <c r="CL45" s="7"/>
      <c r="CM45" s="7"/>
      <c r="CN45" s="9"/>
      <c r="CO45" s="9"/>
      <c r="CP45" s="7"/>
      <c r="CQ45" s="7"/>
      <c r="CR45" s="10" t="s">
        <v>315</v>
      </c>
      <c r="CS45" s="9"/>
      <c r="CT45" s="165"/>
      <c r="CU45" s="166"/>
      <c r="CV45" s="183"/>
      <c r="CW45" s="7"/>
    </row>
    <row r="46" spans="2:101" ht="16.5" customHeight="1">
      <c r="B46" s="449" t="s">
        <v>316</v>
      </c>
      <c r="C46" s="340"/>
      <c r="D46" s="340"/>
      <c r="E46" s="340"/>
      <c r="F46" s="341"/>
      <c r="G46" s="271" t="s">
        <v>21</v>
      </c>
      <c r="H46" s="272"/>
      <c r="I46" s="267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9"/>
      <c r="U46" s="427"/>
      <c r="V46" s="428"/>
      <c r="W46" s="239"/>
      <c r="X46" s="239"/>
      <c r="Y46" s="239"/>
      <c r="Z46" s="239"/>
      <c r="AA46" s="241"/>
      <c r="AB46" s="241"/>
      <c r="AC46" s="241"/>
      <c r="AD46" s="241"/>
      <c r="AE46" s="45"/>
      <c r="AF46" s="286"/>
      <c r="AG46" s="286"/>
      <c r="AH46" s="240"/>
      <c r="AI46" s="240"/>
      <c r="AJ46" s="240"/>
      <c r="AK46" s="240">
        <f t="shared" si="4"/>
        <v>0</v>
      </c>
      <c r="AL46" s="240"/>
      <c r="AM46" s="240"/>
      <c r="AN46" s="240"/>
      <c r="AO46" s="258"/>
      <c r="AP46" s="258"/>
      <c r="AQ46" s="240">
        <f t="shared" si="7"/>
        <v>0</v>
      </c>
      <c r="AR46" s="240"/>
      <c r="AS46" s="240"/>
      <c r="AT46" s="240"/>
      <c r="AU46" s="514"/>
      <c r="AV46" s="226" t="s">
        <v>442</v>
      </c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34">
        <f>BL44+BL45</f>
        <v>0</v>
      </c>
      <c r="BM46" s="234"/>
      <c r="BN46" s="234"/>
      <c r="BO46" s="234"/>
      <c r="BP46" s="238"/>
      <c r="BQ46" s="238"/>
      <c r="BR46" s="234">
        <f>BR44+BR45</f>
        <v>0</v>
      </c>
      <c r="BS46" s="234"/>
      <c r="BT46" s="234"/>
      <c r="BU46" s="234"/>
      <c r="BV46" s="536"/>
      <c r="BW46" s="537"/>
      <c r="BX46" s="537"/>
      <c r="BY46" s="537"/>
      <c r="BZ46" s="537"/>
      <c r="CA46" s="457" t="s">
        <v>66</v>
      </c>
      <c r="CB46" s="458"/>
      <c r="CC46" s="458"/>
      <c r="CD46" s="459"/>
      <c r="CE46" s="1"/>
      <c r="CF46" s="1"/>
      <c r="CG46" s="185"/>
      <c r="CH46" s="7"/>
      <c r="CI46" s="7"/>
      <c r="CJ46" s="7"/>
      <c r="CK46" s="60">
        <v>18</v>
      </c>
      <c r="CL46" s="7"/>
      <c r="CM46" s="7"/>
      <c r="CN46" s="9"/>
      <c r="CO46" s="9"/>
      <c r="CP46" s="7"/>
      <c r="CQ46" s="7"/>
      <c r="CR46" s="11" t="s">
        <v>317</v>
      </c>
      <c r="CS46" s="9"/>
      <c r="CT46" s="165"/>
      <c r="CU46" s="166"/>
      <c r="CV46" s="183"/>
      <c r="CW46" s="7"/>
    </row>
    <row r="47" spans="2:101" ht="16.5" customHeight="1">
      <c r="B47" s="387"/>
      <c r="C47" s="270"/>
      <c r="D47" s="270"/>
      <c r="E47" s="270"/>
      <c r="F47" s="407"/>
      <c r="G47" s="58" t="s">
        <v>22</v>
      </c>
      <c r="H47" s="52"/>
      <c r="I47" s="263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5"/>
      <c r="U47" s="427"/>
      <c r="V47" s="428"/>
      <c r="W47" s="239"/>
      <c r="X47" s="239"/>
      <c r="Y47" s="239"/>
      <c r="Z47" s="239"/>
      <c r="AA47" s="241"/>
      <c r="AB47" s="241"/>
      <c r="AC47" s="241"/>
      <c r="AD47" s="241"/>
      <c r="AE47" s="45"/>
      <c r="AF47" s="286"/>
      <c r="AG47" s="286"/>
      <c r="AH47" s="240"/>
      <c r="AI47" s="240"/>
      <c r="AJ47" s="240"/>
      <c r="AK47" s="240">
        <f t="shared" si="4"/>
        <v>0</v>
      </c>
      <c r="AL47" s="240"/>
      <c r="AM47" s="240"/>
      <c r="AN47" s="240"/>
      <c r="AO47" s="258"/>
      <c r="AP47" s="258"/>
      <c r="AQ47" s="240">
        <f t="shared" si="7"/>
        <v>0</v>
      </c>
      <c r="AR47" s="240"/>
      <c r="AS47" s="240"/>
      <c r="AT47" s="240"/>
      <c r="AU47" s="514"/>
      <c r="AV47" s="226" t="s">
        <v>390</v>
      </c>
      <c r="AW47" s="227"/>
      <c r="AX47" s="227"/>
      <c r="AY47" s="227"/>
      <c r="AZ47" s="227"/>
      <c r="BC47" s="96"/>
      <c r="BD47" s="96"/>
      <c r="BE47" s="96"/>
      <c r="BF47" s="96"/>
      <c r="BG47" s="231">
        <v>10</v>
      </c>
      <c r="BH47" s="231"/>
      <c r="BI47" s="96" t="s">
        <v>391</v>
      </c>
      <c r="BJ47" s="96"/>
      <c r="BK47" s="97"/>
      <c r="BL47" s="234">
        <f>INT(BL46*$BG$47/100)</f>
        <v>0</v>
      </c>
      <c r="BM47" s="234"/>
      <c r="BN47" s="234"/>
      <c r="BO47" s="234"/>
      <c r="BP47" s="238"/>
      <c r="BQ47" s="238"/>
      <c r="BR47" s="234">
        <f>INT(BR46*$BG$47/100)</f>
        <v>0</v>
      </c>
      <c r="BS47" s="234"/>
      <c r="BT47" s="234"/>
      <c r="BU47" s="234"/>
      <c r="BV47" s="538"/>
      <c r="BW47" s="539"/>
      <c r="BX47" s="539"/>
      <c r="BY47" s="539"/>
      <c r="BZ47" s="539"/>
      <c r="CA47" s="460"/>
      <c r="CB47" s="403"/>
      <c r="CC47" s="403"/>
      <c r="CD47" s="461"/>
      <c r="CE47" s="1"/>
      <c r="CF47" s="1"/>
      <c r="CG47" s="185"/>
      <c r="CH47" s="7"/>
      <c r="CI47" s="7"/>
      <c r="CJ47" s="7"/>
      <c r="CK47" s="60">
        <v>19</v>
      </c>
      <c r="CL47" s="7"/>
      <c r="CM47" s="7"/>
      <c r="CN47" s="9"/>
      <c r="CO47" s="9"/>
      <c r="CP47" s="7"/>
      <c r="CQ47" s="7"/>
      <c r="CR47" s="10" t="s">
        <v>318</v>
      </c>
      <c r="CS47" s="9"/>
      <c r="CT47" s="165"/>
      <c r="CU47" s="166"/>
      <c r="CV47" s="183"/>
      <c r="CW47" s="7"/>
    </row>
    <row r="48" spans="2:101" ht="16.5" customHeight="1">
      <c r="B48" s="449" t="s">
        <v>23</v>
      </c>
      <c r="C48" s="340"/>
      <c r="D48" s="340"/>
      <c r="E48" s="340"/>
      <c r="F48" s="341"/>
      <c r="G48" s="271" t="s">
        <v>21</v>
      </c>
      <c r="H48" s="272"/>
      <c r="I48" s="267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9"/>
      <c r="U48" s="427"/>
      <c r="V48" s="428"/>
      <c r="W48" s="239"/>
      <c r="X48" s="239"/>
      <c r="Y48" s="239"/>
      <c r="Z48" s="239"/>
      <c r="AA48" s="241"/>
      <c r="AB48" s="241"/>
      <c r="AC48" s="241"/>
      <c r="AD48" s="241"/>
      <c r="AE48" s="45"/>
      <c r="AF48" s="286"/>
      <c r="AG48" s="286"/>
      <c r="AH48" s="240"/>
      <c r="AI48" s="240"/>
      <c r="AJ48" s="240"/>
      <c r="AK48" s="240">
        <f t="shared" si="4"/>
        <v>0</v>
      </c>
      <c r="AL48" s="240"/>
      <c r="AM48" s="240"/>
      <c r="AN48" s="240"/>
      <c r="AO48" s="258"/>
      <c r="AP48" s="258"/>
      <c r="AQ48" s="240">
        <f t="shared" si="7"/>
        <v>0</v>
      </c>
      <c r="AR48" s="240"/>
      <c r="AS48" s="240"/>
      <c r="AT48" s="240"/>
      <c r="AU48" s="514"/>
      <c r="AV48" s="131" t="s">
        <v>636</v>
      </c>
      <c r="AW48" s="96"/>
      <c r="AX48" s="96"/>
      <c r="AY48" s="96"/>
      <c r="AZ48" s="96"/>
      <c r="BA48" s="96"/>
      <c r="BB48" s="96"/>
      <c r="BC48" s="96"/>
      <c r="BD48" s="517">
        <f>BL48-INT(BL48/1.1)</f>
        <v>0</v>
      </c>
      <c r="BE48" s="517"/>
      <c r="BF48" s="517"/>
      <c r="BG48" s="517"/>
      <c r="BH48" s="227" t="s">
        <v>637</v>
      </c>
      <c r="BI48" s="227"/>
      <c r="BJ48" s="227"/>
      <c r="BK48" s="246"/>
      <c r="BL48" s="234"/>
      <c r="BM48" s="234"/>
      <c r="BN48" s="234"/>
      <c r="BO48" s="234"/>
      <c r="BP48" s="238"/>
      <c r="BQ48" s="238"/>
      <c r="BR48" s="234"/>
      <c r="BS48" s="234"/>
      <c r="BT48" s="234"/>
      <c r="BU48" s="223"/>
      <c r="BV48" s="540" t="s">
        <v>71</v>
      </c>
      <c r="BW48" s="541"/>
      <c r="BX48" s="541"/>
      <c r="BY48" s="541"/>
      <c r="BZ48" s="542"/>
      <c r="CA48" s="462"/>
      <c r="CB48" s="270"/>
      <c r="CC48" s="270"/>
      <c r="CD48" s="463"/>
      <c r="CE48" s="1"/>
      <c r="CF48" s="1"/>
      <c r="CG48" s="185"/>
      <c r="CH48" s="7"/>
      <c r="CI48" s="7"/>
      <c r="CJ48" s="7"/>
      <c r="CK48" s="60">
        <v>20</v>
      </c>
      <c r="CL48" s="7"/>
      <c r="CM48" s="7"/>
      <c r="CN48" s="9"/>
      <c r="CO48" s="9"/>
      <c r="CP48" s="7"/>
      <c r="CQ48" s="7"/>
      <c r="CR48" s="10" t="s">
        <v>319</v>
      </c>
      <c r="CS48" s="9"/>
      <c r="CT48" s="165"/>
      <c r="CU48" s="166"/>
      <c r="CV48" s="183"/>
      <c r="CW48" s="7"/>
    </row>
    <row r="49" spans="1:101" ht="16.5" customHeight="1">
      <c r="B49" s="387"/>
      <c r="C49" s="270"/>
      <c r="D49" s="270"/>
      <c r="E49" s="270"/>
      <c r="F49" s="407"/>
      <c r="G49" s="58" t="s">
        <v>22</v>
      </c>
      <c r="H49" s="52"/>
      <c r="I49" s="263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5"/>
      <c r="U49" s="427"/>
      <c r="V49" s="428"/>
      <c r="W49" s="239"/>
      <c r="X49" s="239"/>
      <c r="Y49" s="239"/>
      <c r="Z49" s="239"/>
      <c r="AA49" s="241"/>
      <c r="AB49" s="241"/>
      <c r="AC49" s="241"/>
      <c r="AD49" s="241"/>
      <c r="AE49" s="45"/>
      <c r="AF49" s="286"/>
      <c r="AG49" s="286"/>
      <c r="AH49" s="240"/>
      <c r="AI49" s="240"/>
      <c r="AJ49" s="240"/>
      <c r="AK49" s="240">
        <f t="shared" si="4"/>
        <v>0</v>
      </c>
      <c r="AL49" s="240"/>
      <c r="AM49" s="240"/>
      <c r="AN49" s="240"/>
      <c r="AO49" s="258"/>
      <c r="AP49" s="258"/>
      <c r="AQ49" s="240">
        <f t="shared" si="7"/>
        <v>0</v>
      </c>
      <c r="AR49" s="240"/>
      <c r="AS49" s="240"/>
      <c r="AT49" s="240"/>
      <c r="AU49" s="514"/>
      <c r="AV49" s="235" t="s">
        <v>392</v>
      </c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7"/>
      <c r="BL49" s="234">
        <f>BL46+BL47+BL48</f>
        <v>0</v>
      </c>
      <c r="BM49" s="234"/>
      <c r="BN49" s="234"/>
      <c r="BO49" s="234"/>
      <c r="BP49" s="238"/>
      <c r="BQ49" s="238"/>
      <c r="BR49" s="234">
        <f>BR46+BR47+BR48</f>
        <v>0</v>
      </c>
      <c r="BS49" s="234"/>
      <c r="BT49" s="234"/>
      <c r="BU49" s="223"/>
      <c r="BV49" s="531" t="s">
        <v>72</v>
      </c>
      <c r="BW49" s="532"/>
      <c r="BX49" s="532"/>
      <c r="BY49" s="532"/>
      <c r="BZ49" s="533"/>
      <c r="CA49" s="464"/>
      <c r="CB49" s="312"/>
      <c r="CC49" s="312"/>
      <c r="CD49" s="465"/>
      <c r="CE49" s="1"/>
      <c r="CF49" s="1"/>
      <c r="CG49" s="185"/>
      <c r="CH49" s="7"/>
      <c r="CI49" s="7"/>
      <c r="CJ49" s="7"/>
      <c r="CK49" s="60">
        <v>21</v>
      </c>
      <c r="CL49" s="7"/>
      <c r="CM49" s="7"/>
      <c r="CN49" s="9"/>
      <c r="CO49" s="9"/>
      <c r="CP49" s="7"/>
      <c r="CQ49" s="7"/>
      <c r="CR49" s="10" t="s">
        <v>320</v>
      </c>
      <c r="CS49" s="9"/>
      <c r="CT49" s="165"/>
      <c r="CU49" s="166"/>
      <c r="CV49" s="183"/>
      <c r="CW49" s="7"/>
    </row>
    <row r="50" spans="1:101" ht="16.5" customHeight="1">
      <c r="B50" s="519" t="s">
        <v>321</v>
      </c>
      <c r="C50" s="520"/>
      <c r="D50" s="520"/>
      <c r="E50" s="520"/>
      <c r="F50" s="521"/>
      <c r="G50" s="341"/>
      <c r="H50" s="273" t="s">
        <v>24</v>
      </c>
      <c r="I50" s="259"/>
      <c r="J50" s="259"/>
      <c r="K50" s="259"/>
      <c r="L50" s="259"/>
      <c r="M50" s="274"/>
      <c r="N50" s="341"/>
      <c r="O50" s="259" t="s">
        <v>25</v>
      </c>
      <c r="P50" s="259"/>
      <c r="Q50" s="259"/>
      <c r="R50" s="259"/>
      <c r="S50" s="259"/>
      <c r="T50" s="260"/>
      <c r="U50" s="427"/>
      <c r="V50" s="428"/>
      <c r="W50" s="239"/>
      <c r="X50" s="239"/>
      <c r="Y50" s="239"/>
      <c r="Z50" s="239"/>
      <c r="AA50" s="241"/>
      <c r="AB50" s="241"/>
      <c r="AC50" s="241"/>
      <c r="AD50" s="241"/>
      <c r="AE50" s="45"/>
      <c r="AF50" s="286">
        <v>0</v>
      </c>
      <c r="AG50" s="286"/>
      <c r="AH50" s="240">
        <v>0</v>
      </c>
      <c r="AI50" s="240"/>
      <c r="AJ50" s="240"/>
      <c r="AK50" s="240">
        <f>AF50*AH50</f>
        <v>0</v>
      </c>
      <c r="AL50" s="240"/>
      <c r="AM50" s="240"/>
      <c r="AN50" s="240"/>
      <c r="AO50" s="258">
        <v>0</v>
      </c>
      <c r="AP50" s="258"/>
      <c r="AQ50" s="240">
        <f>AH50*AO50</f>
        <v>0</v>
      </c>
      <c r="AR50" s="240"/>
      <c r="AS50" s="240"/>
      <c r="AT50" s="240"/>
      <c r="AU50" s="514"/>
      <c r="AV50" s="226" t="s">
        <v>451</v>
      </c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46"/>
      <c r="BL50" s="234">
        <f>IF(BL49-BL51&lt;0,"入力エラー",BL49-BL51)</f>
        <v>0</v>
      </c>
      <c r="BM50" s="234"/>
      <c r="BN50" s="234"/>
      <c r="BO50" s="234"/>
      <c r="BP50" s="238"/>
      <c r="BQ50" s="238"/>
      <c r="BR50" s="234">
        <f>IF(BR49-BR51&lt;0,"入力エラー",BR49-BR51)</f>
        <v>0</v>
      </c>
      <c r="BS50" s="234"/>
      <c r="BT50" s="234"/>
      <c r="BU50" s="223"/>
      <c r="BV50" s="119"/>
      <c r="BW50" s="120"/>
      <c r="BX50" s="120"/>
      <c r="BY50" s="120"/>
      <c r="BZ50" s="121"/>
      <c r="CA50" s="457" t="s">
        <v>382</v>
      </c>
      <c r="CB50" s="458"/>
      <c r="CC50" s="458"/>
      <c r="CD50" s="459"/>
      <c r="CE50" s="1"/>
      <c r="CF50" s="1"/>
      <c r="CG50" s="181"/>
      <c r="CH50" s="7"/>
      <c r="CI50" s="7"/>
      <c r="CJ50" s="7"/>
      <c r="CK50" s="60">
        <v>22</v>
      </c>
      <c r="CL50" s="7"/>
      <c r="CM50" s="7"/>
      <c r="CN50" s="9"/>
      <c r="CO50" s="9"/>
      <c r="CP50" s="7"/>
      <c r="CQ50" s="7"/>
      <c r="CR50" s="10" t="s">
        <v>383</v>
      </c>
      <c r="CS50" s="9"/>
      <c r="CT50" s="165"/>
      <c r="CU50" s="167"/>
      <c r="CV50" s="183"/>
      <c r="CW50" s="7"/>
    </row>
    <row r="51" spans="1:101" ht="16.5" customHeight="1">
      <c r="B51" s="522"/>
      <c r="C51" s="523"/>
      <c r="D51" s="523"/>
      <c r="E51" s="523"/>
      <c r="F51" s="524"/>
      <c r="G51" s="343"/>
      <c r="H51" s="275"/>
      <c r="I51" s="276"/>
      <c r="J51" s="276"/>
      <c r="K51" s="276"/>
      <c r="L51" s="276"/>
      <c r="M51" s="277"/>
      <c r="N51" s="343"/>
      <c r="O51" s="261"/>
      <c r="P51" s="261"/>
      <c r="Q51" s="261"/>
      <c r="R51" s="261"/>
      <c r="S51" s="261"/>
      <c r="T51" s="262"/>
      <c r="U51" s="427"/>
      <c r="V51" s="428"/>
      <c r="W51" s="239"/>
      <c r="X51" s="239"/>
      <c r="Y51" s="239"/>
      <c r="Z51" s="239"/>
      <c r="AA51" s="241"/>
      <c r="AB51" s="241"/>
      <c r="AC51" s="241"/>
      <c r="AD51" s="241"/>
      <c r="AE51" s="45"/>
      <c r="AF51" s="286"/>
      <c r="AG51" s="286"/>
      <c r="AH51" s="240"/>
      <c r="AI51" s="240"/>
      <c r="AJ51" s="240"/>
      <c r="AK51" s="240">
        <f t="shared" si="4"/>
        <v>0</v>
      </c>
      <c r="AL51" s="240"/>
      <c r="AM51" s="240"/>
      <c r="AN51" s="240"/>
      <c r="AO51" s="258"/>
      <c r="AP51" s="258"/>
      <c r="AQ51" s="240">
        <f t="shared" si="7"/>
        <v>0</v>
      </c>
      <c r="AR51" s="240"/>
      <c r="AS51" s="240"/>
      <c r="AT51" s="240"/>
      <c r="AU51" s="514"/>
      <c r="AV51" s="247" t="s">
        <v>393</v>
      </c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9"/>
      <c r="BL51" s="234"/>
      <c r="BM51" s="234"/>
      <c r="BN51" s="234"/>
      <c r="BO51" s="234"/>
      <c r="BP51" s="238"/>
      <c r="BQ51" s="238"/>
      <c r="BR51" s="232">
        <v>0</v>
      </c>
      <c r="BS51" s="232"/>
      <c r="BT51" s="232"/>
      <c r="BU51" s="233"/>
      <c r="BV51" s="122"/>
      <c r="BW51" s="123"/>
      <c r="BX51" s="123"/>
      <c r="BY51" s="123"/>
      <c r="BZ51" s="124"/>
      <c r="CA51" s="460"/>
      <c r="CB51" s="403"/>
      <c r="CC51" s="403"/>
      <c r="CD51" s="461"/>
      <c r="CE51" s="1"/>
      <c r="CF51" s="1"/>
      <c r="CG51" s="185"/>
      <c r="CH51" s="7"/>
      <c r="CI51" s="7"/>
      <c r="CJ51" s="7"/>
      <c r="CK51" s="60">
        <v>23</v>
      </c>
      <c r="CL51" s="7"/>
      <c r="CM51" s="7"/>
      <c r="CN51" s="7"/>
      <c r="CO51" s="7"/>
      <c r="CP51" s="7"/>
      <c r="CQ51" s="7"/>
      <c r="CR51" s="10" t="s">
        <v>322</v>
      </c>
      <c r="CS51" s="9"/>
      <c r="CT51" s="165"/>
      <c r="CU51" s="167"/>
      <c r="CV51" s="183"/>
      <c r="CW51" s="7"/>
    </row>
    <row r="52" spans="1:101" ht="16.5" customHeight="1">
      <c r="B52" s="441" t="s">
        <v>135</v>
      </c>
      <c r="C52" s="442"/>
      <c r="D52" s="442"/>
      <c r="E52" s="442"/>
      <c r="F52" s="443"/>
      <c r="G52" s="444">
        <v>39388</v>
      </c>
      <c r="H52" s="444"/>
      <c r="I52" s="444"/>
      <c r="J52" s="444"/>
      <c r="K52" s="445"/>
      <c r="L52" s="446" t="s">
        <v>184</v>
      </c>
      <c r="M52" s="447"/>
      <c r="N52" s="439">
        <f>G52+(365*8)-1</f>
        <v>42307</v>
      </c>
      <c r="O52" s="439"/>
      <c r="P52" s="439"/>
      <c r="Q52" s="439"/>
      <c r="R52" s="439"/>
      <c r="S52" s="439"/>
      <c r="T52" s="440"/>
      <c r="U52" s="429"/>
      <c r="V52" s="430"/>
      <c r="W52" s="239"/>
      <c r="X52" s="239"/>
      <c r="Y52" s="239"/>
      <c r="Z52" s="239"/>
      <c r="AA52" s="241"/>
      <c r="AB52" s="241"/>
      <c r="AC52" s="241"/>
      <c r="AD52" s="241"/>
      <c r="AE52" s="45"/>
      <c r="AF52" s="286"/>
      <c r="AG52" s="286"/>
      <c r="AH52" s="240"/>
      <c r="AI52" s="240"/>
      <c r="AJ52" s="240"/>
      <c r="AK52" s="240">
        <f t="shared" si="4"/>
        <v>0</v>
      </c>
      <c r="AL52" s="240"/>
      <c r="AM52" s="240"/>
      <c r="AN52" s="240"/>
      <c r="AO52" s="258"/>
      <c r="AP52" s="258"/>
      <c r="AQ52" s="240">
        <f>AH52*AO52</f>
        <v>0</v>
      </c>
      <c r="AR52" s="240"/>
      <c r="AS52" s="240"/>
      <c r="AT52" s="240"/>
      <c r="AU52" s="514"/>
      <c r="AV52" s="530" t="s">
        <v>57</v>
      </c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122"/>
      <c r="BW52" s="123"/>
      <c r="BX52" s="123"/>
      <c r="BY52" s="123"/>
      <c r="BZ52" s="124"/>
      <c r="CA52" s="462"/>
      <c r="CB52" s="270"/>
      <c r="CC52" s="270"/>
      <c r="CD52" s="463"/>
      <c r="CE52" s="1"/>
      <c r="CF52" s="1"/>
      <c r="CG52" s="185"/>
      <c r="CH52" s="7"/>
      <c r="CI52" s="7"/>
      <c r="CJ52" s="7"/>
      <c r="CK52" s="60">
        <v>24</v>
      </c>
      <c r="CL52" s="7"/>
      <c r="CM52" s="7"/>
      <c r="CN52" s="7"/>
      <c r="CO52" s="7"/>
      <c r="CP52" s="7"/>
      <c r="CQ52" s="7"/>
      <c r="CR52" s="16" t="s">
        <v>324</v>
      </c>
      <c r="CS52" s="9"/>
      <c r="CT52" s="165"/>
      <c r="CU52" s="166"/>
      <c r="CV52" s="183"/>
      <c r="CW52" s="7"/>
    </row>
    <row r="53" spans="1:101" ht="16.5" customHeight="1" thickBot="1">
      <c r="B53" s="435" t="s">
        <v>325</v>
      </c>
      <c r="C53" s="436"/>
      <c r="D53" s="436"/>
      <c r="E53" s="436"/>
      <c r="F53" s="437"/>
      <c r="G53" s="56"/>
      <c r="H53" s="56"/>
      <c r="I53" s="56" t="s">
        <v>718</v>
      </c>
      <c r="J53" s="56"/>
      <c r="K53" s="438"/>
      <c r="L53" s="438"/>
      <c r="M53" s="56" t="s">
        <v>0</v>
      </c>
      <c r="N53" s="438"/>
      <c r="O53" s="438"/>
      <c r="P53" s="56" t="s">
        <v>38</v>
      </c>
      <c r="Q53" s="438"/>
      <c r="R53" s="438"/>
      <c r="S53" s="56" t="s">
        <v>39</v>
      </c>
      <c r="T53" s="57"/>
      <c r="U53" s="49" t="s">
        <v>326</v>
      </c>
      <c r="V53" s="94" t="s">
        <v>327</v>
      </c>
      <c r="W53" s="431" t="s">
        <v>51</v>
      </c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2"/>
      <c r="AK53" s="279">
        <f>SUM(AK31:AN52)</f>
        <v>0</v>
      </c>
      <c r="AL53" s="280"/>
      <c r="AM53" s="280"/>
      <c r="AN53" s="281"/>
      <c r="AO53" s="282"/>
      <c r="AP53" s="283"/>
      <c r="AQ53" s="279">
        <f>SUM(AQ31:AT52)</f>
        <v>0</v>
      </c>
      <c r="AR53" s="280"/>
      <c r="AS53" s="280"/>
      <c r="AT53" s="281"/>
      <c r="AU53" s="516"/>
      <c r="AV53" s="475" t="s">
        <v>58</v>
      </c>
      <c r="AW53" s="476"/>
      <c r="AX53" s="476"/>
      <c r="AY53" s="476"/>
      <c r="AZ53" s="476"/>
      <c r="BA53" s="476"/>
      <c r="BB53" s="476"/>
      <c r="BC53" s="476"/>
      <c r="BD53" s="476"/>
      <c r="BE53" s="476"/>
      <c r="BF53" s="476"/>
      <c r="BG53" s="476"/>
      <c r="BH53" s="476"/>
      <c r="BI53" s="476"/>
      <c r="BJ53" s="476"/>
      <c r="BK53" s="476"/>
      <c r="BL53" s="476"/>
      <c r="BM53" s="476"/>
      <c r="BN53" s="476"/>
      <c r="BO53" s="476"/>
      <c r="BP53" s="476"/>
      <c r="BQ53" s="476"/>
      <c r="BR53" s="476"/>
      <c r="BS53" s="476"/>
      <c r="BT53" s="476"/>
      <c r="BU53" s="476"/>
      <c r="BV53" s="125"/>
      <c r="BW53" s="126"/>
      <c r="BX53" s="126"/>
      <c r="BY53" s="126"/>
      <c r="BZ53" s="127"/>
      <c r="CA53" s="469"/>
      <c r="CB53" s="470"/>
      <c r="CC53" s="470"/>
      <c r="CD53" s="471"/>
      <c r="CE53" s="1"/>
      <c r="CF53" s="1"/>
      <c r="CG53" s="185"/>
      <c r="CH53" s="7"/>
      <c r="CI53" s="7"/>
      <c r="CJ53" s="7"/>
      <c r="CK53" s="60">
        <v>25</v>
      </c>
      <c r="CL53" s="7"/>
      <c r="CM53" s="7"/>
      <c r="CN53" s="7"/>
      <c r="CO53" s="7"/>
      <c r="CP53" s="7"/>
      <c r="CQ53" s="7"/>
      <c r="CR53" s="10" t="s">
        <v>384</v>
      </c>
      <c r="CS53" s="9"/>
      <c r="CT53" s="165"/>
      <c r="CU53" s="166"/>
      <c r="CV53" s="183"/>
      <c r="CW53" s="7"/>
    </row>
    <row r="54" spans="1:101" ht="14.25" thickTop="1">
      <c r="B54" s="433" t="s">
        <v>53</v>
      </c>
      <c r="C54" s="433"/>
      <c r="D54" s="433"/>
      <c r="E54" s="433"/>
      <c r="F54" s="433"/>
      <c r="G54" s="8"/>
      <c r="H54" s="8"/>
      <c r="I54" s="8" t="s">
        <v>328</v>
      </c>
      <c r="J54" s="8"/>
      <c r="K54" s="8" t="s">
        <v>328</v>
      </c>
      <c r="L54" s="8"/>
      <c r="M54" s="8"/>
      <c r="N54" s="8"/>
      <c r="O54" s="434" t="s">
        <v>54</v>
      </c>
      <c r="P54" s="43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434" t="s">
        <v>385</v>
      </c>
      <c r="AW54" s="434"/>
      <c r="AX54" s="434"/>
      <c r="AY54" s="434"/>
      <c r="AZ54" s="434"/>
      <c r="BA54" s="434"/>
      <c r="BB54" s="434"/>
      <c r="BC54" s="434"/>
      <c r="BD54" s="434"/>
      <c r="BE54" s="434"/>
      <c r="BF54" s="434"/>
      <c r="BG54" s="434"/>
      <c r="BH54" s="434"/>
      <c r="BI54" s="434"/>
      <c r="BJ54" s="434"/>
      <c r="BK54" s="434"/>
      <c r="BL54" s="434"/>
      <c r="BM54" s="434"/>
      <c r="BN54" s="434"/>
      <c r="BO54" s="434"/>
      <c r="BP54" s="434"/>
      <c r="BQ54" s="434"/>
      <c r="BR54" s="434"/>
      <c r="BS54" s="434"/>
      <c r="BT54" s="434"/>
      <c r="BU54" s="434"/>
      <c r="BV54" s="434"/>
      <c r="BW54" s="434"/>
      <c r="BX54" s="434"/>
      <c r="BY54" s="434"/>
      <c r="BZ54" s="434"/>
      <c r="CA54" s="434"/>
      <c r="CB54" s="434"/>
      <c r="CC54" s="434"/>
      <c r="CD54" s="434"/>
      <c r="CE54" s="1"/>
      <c r="CF54" s="1"/>
      <c r="CG54" s="185"/>
      <c r="CH54" s="7"/>
      <c r="CI54" s="7"/>
      <c r="CJ54" s="7"/>
      <c r="CK54" s="60">
        <v>26</v>
      </c>
      <c r="CL54" s="7"/>
      <c r="CM54" s="7"/>
      <c r="CN54" s="7"/>
      <c r="CO54" s="7"/>
      <c r="CP54" s="7"/>
      <c r="CQ54" s="7"/>
      <c r="CR54" s="16" t="s">
        <v>329</v>
      </c>
      <c r="CS54" s="9"/>
      <c r="CT54" s="165"/>
      <c r="CU54" s="166"/>
      <c r="CV54" s="183"/>
      <c r="CW54" s="7"/>
    </row>
    <row r="55" spans="1:101" ht="16.5" customHeight="1">
      <c r="B55" s="433" t="s">
        <v>55</v>
      </c>
      <c r="C55" s="433"/>
      <c r="D55" s="433"/>
      <c r="E55" s="433"/>
      <c r="F55" s="433"/>
      <c r="G55" s="8"/>
      <c r="H55" s="8"/>
      <c r="I55" s="8" t="s">
        <v>330</v>
      </c>
      <c r="J55" s="8"/>
      <c r="K55" s="8" t="s">
        <v>330</v>
      </c>
      <c r="L55" s="8"/>
      <c r="M55" s="8"/>
      <c r="N55" s="8"/>
      <c r="O55" s="434" t="s">
        <v>54</v>
      </c>
      <c r="P55" s="43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434" t="s">
        <v>386</v>
      </c>
      <c r="AW55" s="434"/>
      <c r="AX55" s="434"/>
      <c r="AY55" s="434"/>
      <c r="AZ55" s="434"/>
      <c r="BA55" s="434"/>
      <c r="BB55" s="434"/>
      <c r="BC55" s="434"/>
      <c r="BD55" s="434"/>
      <c r="BE55" s="434"/>
      <c r="BF55" s="434"/>
      <c r="BG55" s="434"/>
      <c r="BH55" s="434"/>
      <c r="BI55" s="434"/>
      <c r="BJ55" s="434"/>
      <c r="BK55" s="434"/>
      <c r="BL55" s="434"/>
      <c r="BM55" s="434"/>
      <c r="BN55" s="434"/>
      <c r="BO55" s="434"/>
      <c r="BP55" s="434"/>
      <c r="BQ55" s="434"/>
      <c r="BR55" s="434"/>
      <c r="BS55" s="434"/>
      <c r="BT55" s="434"/>
      <c r="BU55" s="434"/>
      <c r="BV55" s="434"/>
      <c r="BW55" s="434"/>
      <c r="BX55" s="434"/>
      <c r="BY55" s="434"/>
      <c r="BZ55" s="434"/>
      <c r="CA55" s="434"/>
      <c r="CB55" s="434"/>
      <c r="CC55" s="434"/>
      <c r="CD55" s="434"/>
      <c r="CE55" s="1"/>
      <c r="CF55" s="1"/>
      <c r="CG55" s="185"/>
      <c r="CH55" s="7"/>
      <c r="CI55" s="7"/>
      <c r="CJ55" s="7"/>
      <c r="CK55" s="60">
        <v>27</v>
      </c>
      <c r="CL55" s="7"/>
      <c r="CM55" s="7"/>
      <c r="CN55" s="7"/>
      <c r="CO55" s="7"/>
      <c r="CP55" s="7"/>
      <c r="CQ55" s="7"/>
      <c r="CR55" s="10" t="s">
        <v>331</v>
      </c>
      <c r="CS55" s="9"/>
      <c r="CT55" s="165"/>
      <c r="CU55" s="166"/>
      <c r="CV55" s="183"/>
      <c r="CW55" s="7"/>
    </row>
    <row r="56" spans="1:101" s="7" customFormat="1" ht="16.5" customHeight="1">
      <c r="A56"/>
      <c r="B56" s="3" t="s">
        <v>723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128" t="s">
        <v>631</v>
      </c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3"/>
      <c r="BH56" s="270" t="s">
        <v>628</v>
      </c>
      <c r="BI56" s="270"/>
      <c r="BJ56" s="270"/>
      <c r="BK56" s="270"/>
      <c r="BL56" s="266" t="str">
        <f>IF(BL49&gt;0,"※確認申請手数料は1,000円です。","")</f>
        <v/>
      </c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3"/>
      <c r="CB56" s="3"/>
      <c r="CC56" s="3"/>
      <c r="CD56" s="3"/>
      <c r="CE56" s="9"/>
      <c r="CF56" s="9"/>
      <c r="CG56" s="185"/>
      <c r="CK56" s="60">
        <v>28</v>
      </c>
      <c r="CR56" s="11" t="s">
        <v>332</v>
      </c>
      <c r="CS56" s="9"/>
      <c r="CT56" s="165"/>
      <c r="CU56" s="166"/>
      <c r="CV56" s="183"/>
    </row>
    <row r="57" spans="1:101">
      <c r="AV57" s="129"/>
      <c r="AW57" s="129" t="s">
        <v>632</v>
      </c>
      <c r="AX57" s="129"/>
      <c r="AY57" s="129"/>
      <c r="AZ57" s="129"/>
      <c r="BA57" s="129"/>
      <c r="BB57" s="129"/>
      <c r="BC57" s="129"/>
      <c r="BD57" s="129"/>
      <c r="BE57" s="129"/>
      <c r="BF57" s="129"/>
      <c r="BL57" s="529" t="str">
        <f>IF(BL49=0,"",IF(BL49&lt;1000000,"※完成検査手数料は1,000円です。",IF(BL49&lt;2000000,"※完成検査手数料は2,000円です。",IF(BL49&gt;=2000000,"※完成検査手数料は3,000円です。",""))))</f>
        <v/>
      </c>
      <c r="BM57" s="529"/>
      <c r="BN57" s="529"/>
      <c r="BO57" s="529"/>
      <c r="BP57" s="529"/>
      <c r="BQ57" s="529"/>
      <c r="BR57" s="529"/>
      <c r="BS57" s="529"/>
      <c r="BT57" s="529"/>
      <c r="BU57" s="529"/>
      <c r="BV57" s="529"/>
      <c r="BW57" s="529"/>
      <c r="BX57" s="529"/>
      <c r="BY57" s="529"/>
      <c r="BZ57" s="529"/>
      <c r="CA57" s="7"/>
      <c r="CB57" s="7"/>
      <c r="CC57" s="7"/>
      <c r="CD57" s="7"/>
      <c r="CG57" s="185"/>
      <c r="CH57" s="7"/>
      <c r="CI57" s="7"/>
      <c r="CJ57" s="7"/>
      <c r="CK57" s="60">
        <v>29</v>
      </c>
      <c r="CL57" s="7"/>
      <c r="CM57" s="7"/>
      <c r="CN57" s="7"/>
      <c r="CO57" s="7"/>
      <c r="CP57" s="7"/>
      <c r="CQ57" s="7"/>
      <c r="CR57" s="16" t="s">
        <v>333</v>
      </c>
      <c r="CS57" s="7"/>
      <c r="CT57" s="165"/>
      <c r="CU57" s="166"/>
      <c r="CV57" s="183"/>
      <c r="CW57" s="7"/>
    </row>
    <row r="58" spans="1:101">
      <c r="BL58" s="528" t="str">
        <f>IF(BL57="","",IF(BL57="※完成検査手数料は3,000円です。","",IF(BL57="※完成検査手数料は2,000円です。","",IF(BL57="※完成検査手数料は1,000円です。",IF(BR49&lt;1000000,"",IF(BR49&lt;2000000,"※検査手数料追加額が1,000円です。",IF(BR49&gt;=2000000,"※検査手数料追加額が2,000円です。","")))))))</f>
        <v/>
      </c>
      <c r="BM58" s="528"/>
      <c r="BN58" s="528"/>
      <c r="BO58" s="528"/>
      <c r="BP58" s="528"/>
      <c r="BQ58" s="528"/>
      <c r="BR58" s="528"/>
      <c r="BS58" s="528"/>
      <c r="BT58" s="528"/>
      <c r="BU58" s="528"/>
      <c r="BV58" s="528"/>
      <c r="BW58" s="528"/>
      <c r="BX58" s="528"/>
      <c r="BY58" s="528"/>
      <c r="BZ58" s="528"/>
      <c r="CA58" s="528"/>
      <c r="CB58" s="528"/>
      <c r="CC58" s="528"/>
      <c r="CD58" s="528"/>
      <c r="CG58" s="185"/>
      <c r="CH58" s="7"/>
      <c r="CI58" s="7"/>
      <c r="CJ58" s="7"/>
      <c r="CK58" s="60">
        <v>30</v>
      </c>
      <c r="CL58" s="7"/>
      <c r="CM58" s="7"/>
      <c r="CN58" s="7"/>
      <c r="CO58" s="7"/>
      <c r="CP58" s="7"/>
      <c r="CQ58" s="7"/>
      <c r="CR58" s="10" t="s">
        <v>334</v>
      </c>
      <c r="CS58" s="7"/>
      <c r="CT58" s="165"/>
      <c r="CU58" s="166"/>
      <c r="CV58" s="183"/>
      <c r="CW58" s="7"/>
    </row>
    <row r="59" spans="1:101">
      <c r="BL59" s="528" t="str">
        <f>IF(BL57="","",IF(BL57="※完成検査手数料は3,000円です。","",IF(BL57="※完成検査手数料は1,000円です。","",IF(BL57="※完成検査手数料は2,000円です。",IF(BR49&lt;1000000,"",IF(BR49&lt;2000000,"",IF(BR49&gt;=2000000,"※検査手数料追加額が1,000円です。","")))))))</f>
        <v/>
      </c>
      <c r="BM59" s="528"/>
      <c r="BN59" s="528"/>
      <c r="BO59" s="528"/>
      <c r="BP59" s="528"/>
      <c r="BQ59" s="528"/>
      <c r="BR59" s="528"/>
      <c r="BS59" s="528"/>
      <c r="BT59" s="528"/>
      <c r="BU59" s="528"/>
      <c r="BV59" s="528"/>
      <c r="BW59" s="528"/>
      <c r="BX59" s="528"/>
      <c r="BY59" s="528"/>
      <c r="BZ59" s="528"/>
      <c r="CA59" s="528"/>
      <c r="CB59" s="528"/>
      <c r="CC59" s="528"/>
      <c r="CD59" s="528"/>
      <c r="CG59" s="185"/>
      <c r="CH59" s="7"/>
      <c r="CI59" s="7"/>
      <c r="CJ59" s="7"/>
      <c r="CK59" s="61">
        <v>31</v>
      </c>
      <c r="CL59" s="7"/>
      <c r="CM59" s="7"/>
      <c r="CN59" s="7"/>
      <c r="CO59" s="7"/>
      <c r="CP59" s="7"/>
      <c r="CQ59" s="7"/>
      <c r="CR59" s="16" t="s">
        <v>335</v>
      </c>
      <c r="CS59" s="7"/>
      <c r="CT59" s="165"/>
      <c r="CU59" s="166"/>
      <c r="CV59" s="183"/>
      <c r="CW59" s="7"/>
    </row>
    <row r="60" spans="1:101">
      <c r="BL60" s="242" t="str">
        <f>IF(BL56="","","この手数料は令和13年6月町議会で決定されたものです。")</f>
        <v/>
      </c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  <c r="CA60" s="242"/>
      <c r="CB60" s="242"/>
      <c r="CC60" s="242"/>
      <c r="CD60" s="242"/>
      <c r="CG60" s="185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10" t="s">
        <v>336</v>
      </c>
      <c r="CS60" s="7"/>
      <c r="CT60" s="165"/>
      <c r="CU60" s="166"/>
      <c r="CV60" s="183"/>
      <c r="CW60" s="7"/>
    </row>
    <row r="61" spans="1:101">
      <c r="CG61" s="185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11" t="s">
        <v>337</v>
      </c>
      <c r="CS61" s="7"/>
      <c r="CT61" s="165"/>
      <c r="CU61" s="166"/>
      <c r="CV61" s="183"/>
      <c r="CW61" s="7"/>
    </row>
    <row r="62" spans="1:101">
      <c r="CG62" s="185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16" t="s">
        <v>338</v>
      </c>
      <c r="CS62" s="7"/>
      <c r="CT62" s="165"/>
      <c r="CU62" s="166"/>
      <c r="CV62" s="183"/>
      <c r="CW62" s="7"/>
    </row>
    <row r="63" spans="1:101">
      <c r="CG63" s="185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10" t="s">
        <v>339</v>
      </c>
      <c r="CS63" s="7"/>
      <c r="CT63" s="165"/>
      <c r="CU63" s="166"/>
      <c r="CV63" s="183"/>
      <c r="CW63" s="7"/>
    </row>
    <row r="64" spans="1:101">
      <c r="CG64" s="185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16" t="s">
        <v>340</v>
      </c>
      <c r="CS64" s="7"/>
      <c r="CT64" s="165"/>
      <c r="CU64" s="166"/>
      <c r="CV64" s="183"/>
      <c r="CW64" s="7"/>
    </row>
    <row r="65" spans="85:101">
      <c r="CG65" s="185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10" t="s">
        <v>341</v>
      </c>
      <c r="CS65" s="7"/>
      <c r="CT65" s="7"/>
      <c r="CU65" s="7"/>
      <c r="CV65" s="186"/>
      <c r="CW65" s="7"/>
    </row>
    <row r="66" spans="85:101" ht="14.25" thickBot="1">
      <c r="CG66" s="185"/>
      <c r="CH66" s="188"/>
      <c r="CI66" s="7"/>
      <c r="CJ66" s="7"/>
      <c r="CK66" s="7"/>
      <c r="CL66" s="7"/>
      <c r="CM66" s="7"/>
      <c r="CN66" s="7"/>
      <c r="CO66" s="7"/>
      <c r="CP66" s="7"/>
      <c r="CQ66" s="7"/>
      <c r="CR66" s="10" t="s">
        <v>342</v>
      </c>
      <c r="CS66" s="7"/>
      <c r="CT66" s="7"/>
      <c r="CU66" s="7"/>
      <c r="CV66" s="186"/>
      <c r="CW66" s="7"/>
    </row>
    <row r="67" spans="85:101">
      <c r="CG67" s="185"/>
      <c r="CI67" s="7"/>
      <c r="CJ67" s="7"/>
      <c r="CK67" s="7"/>
      <c r="CL67" s="7"/>
      <c r="CM67" s="7"/>
      <c r="CN67" s="7"/>
      <c r="CO67" s="7"/>
      <c r="CP67" s="7"/>
      <c r="CQ67" s="7"/>
      <c r="CR67" s="16" t="s">
        <v>343</v>
      </c>
      <c r="CS67" s="7"/>
      <c r="CT67" s="7"/>
      <c r="CU67" s="7"/>
      <c r="CV67" s="186"/>
      <c r="CW67" s="7"/>
    </row>
    <row r="68" spans="85:101">
      <c r="CG68" s="185"/>
      <c r="CI68" s="7"/>
      <c r="CJ68" s="7"/>
      <c r="CK68" s="7"/>
      <c r="CL68" s="7"/>
      <c r="CM68" s="7"/>
      <c r="CN68" s="7"/>
      <c r="CO68" s="7"/>
      <c r="CP68" s="7"/>
      <c r="CQ68" s="7"/>
      <c r="CR68" s="10" t="s">
        <v>344</v>
      </c>
      <c r="CS68" s="7"/>
      <c r="CT68" s="7"/>
      <c r="CU68" s="7"/>
      <c r="CV68" s="186"/>
      <c r="CW68" s="7"/>
    </row>
    <row r="69" spans="85:101">
      <c r="CG69" s="185"/>
      <c r="CI69" s="7"/>
      <c r="CJ69" s="7"/>
      <c r="CK69" s="7"/>
      <c r="CL69" s="7"/>
      <c r="CM69" s="7"/>
      <c r="CN69" s="7"/>
      <c r="CO69" s="7"/>
      <c r="CP69" s="7"/>
      <c r="CQ69" s="7"/>
      <c r="CR69" s="11" t="s">
        <v>345</v>
      </c>
      <c r="CS69" s="7"/>
      <c r="CT69" s="7"/>
      <c r="CU69" s="7"/>
      <c r="CV69" s="186"/>
      <c r="CW69" s="7"/>
    </row>
    <row r="70" spans="85:101">
      <c r="CG70" s="185"/>
      <c r="CI70" s="7"/>
      <c r="CJ70" s="7"/>
      <c r="CK70" s="7"/>
      <c r="CL70" s="7"/>
      <c r="CM70" s="7"/>
      <c r="CN70" s="7"/>
      <c r="CO70" s="7"/>
      <c r="CP70" s="7"/>
      <c r="CQ70" s="7"/>
      <c r="CR70" s="16" t="s">
        <v>346</v>
      </c>
      <c r="CS70" s="7"/>
      <c r="CT70" s="7"/>
      <c r="CU70" s="7"/>
      <c r="CV70" s="186"/>
      <c r="CW70" s="7"/>
    </row>
    <row r="71" spans="85:101">
      <c r="CG71" s="185"/>
      <c r="CI71" s="7"/>
      <c r="CJ71" s="7"/>
      <c r="CK71" s="7"/>
      <c r="CL71" s="7"/>
      <c r="CM71" s="7"/>
      <c r="CN71" s="7"/>
      <c r="CO71" s="7"/>
      <c r="CP71" s="7"/>
      <c r="CQ71" s="7"/>
      <c r="CR71" s="10" t="s">
        <v>347</v>
      </c>
      <c r="CS71" s="7"/>
      <c r="CT71" s="7"/>
      <c r="CU71" s="115"/>
      <c r="CV71" s="186"/>
    </row>
    <row r="72" spans="85:101">
      <c r="CG72" s="185"/>
      <c r="CI72" s="7"/>
      <c r="CJ72" s="7"/>
      <c r="CK72" s="7"/>
      <c r="CL72" s="7"/>
      <c r="CM72" s="7"/>
      <c r="CN72" s="7"/>
      <c r="CO72" s="7"/>
      <c r="CP72" s="7"/>
      <c r="CQ72" s="7"/>
      <c r="CR72" s="12" t="s">
        <v>348</v>
      </c>
      <c r="CS72" s="7"/>
      <c r="CT72" s="7"/>
      <c r="CU72" s="115"/>
      <c r="CV72" s="186"/>
    </row>
    <row r="73" spans="85:101">
      <c r="CG73" s="185"/>
      <c r="CI73" s="7"/>
      <c r="CJ73" s="7"/>
      <c r="CK73" s="7"/>
      <c r="CL73" s="7"/>
      <c r="CM73" s="7"/>
      <c r="CN73" s="7"/>
      <c r="CO73" s="7"/>
      <c r="CP73" s="7"/>
      <c r="CQ73" s="7"/>
      <c r="CR73" s="12" t="s">
        <v>349</v>
      </c>
      <c r="CS73" s="7"/>
      <c r="CT73" s="7"/>
      <c r="CU73" s="115"/>
      <c r="CV73" s="186"/>
    </row>
    <row r="74" spans="85:101">
      <c r="CG74" s="185"/>
      <c r="CI74" s="7"/>
      <c r="CJ74" s="7"/>
      <c r="CK74" s="7"/>
      <c r="CL74" s="7"/>
      <c r="CM74" s="7"/>
      <c r="CN74" s="7"/>
      <c r="CO74" s="7"/>
      <c r="CP74" s="7"/>
      <c r="CQ74" s="7"/>
      <c r="CR74" s="12" t="s">
        <v>350</v>
      </c>
      <c r="CS74" s="7"/>
      <c r="CT74" s="7"/>
      <c r="CU74" s="115"/>
      <c r="CV74" s="186"/>
    </row>
    <row r="75" spans="85:101">
      <c r="CG75" s="185"/>
      <c r="CI75" s="7"/>
      <c r="CJ75" s="7"/>
      <c r="CK75" s="7"/>
      <c r="CL75" s="7"/>
      <c r="CM75" s="7"/>
      <c r="CN75" s="7"/>
      <c r="CO75" s="7"/>
      <c r="CP75" s="7"/>
      <c r="CQ75" s="7"/>
      <c r="CR75" s="12" t="s">
        <v>349</v>
      </c>
      <c r="CS75" s="7"/>
      <c r="CT75" s="7"/>
      <c r="CU75" s="115"/>
      <c r="CV75" s="186"/>
    </row>
    <row r="76" spans="85:101">
      <c r="CG76" s="185"/>
      <c r="CI76" s="7"/>
      <c r="CJ76" s="7"/>
      <c r="CK76" s="7"/>
      <c r="CL76" s="7"/>
      <c r="CM76" s="7"/>
      <c r="CN76" s="7"/>
      <c r="CO76" s="7"/>
      <c r="CP76" s="7"/>
      <c r="CQ76" s="7"/>
      <c r="CR76" s="12" t="s">
        <v>351</v>
      </c>
      <c r="CS76" s="7"/>
      <c r="CT76" s="7"/>
      <c r="CU76" s="115"/>
      <c r="CV76" s="186"/>
    </row>
    <row r="77" spans="85:101">
      <c r="CG77" s="185"/>
      <c r="CI77" s="7"/>
      <c r="CJ77" s="7"/>
      <c r="CK77" s="7"/>
      <c r="CL77" s="7"/>
      <c r="CM77" s="7"/>
      <c r="CN77" s="7"/>
      <c r="CO77" s="7"/>
      <c r="CP77" s="7"/>
      <c r="CQ77" s="7"/>
      <c r="CR77" s="12" t="s">
        <v>352</v>
      </c>
      <c r="CS77" s="7"/>
      <c r="CT77" s="7"/>
      <c r="CU77" s="115"/>
      <c r="CV77" s="186"/>
    </row>
    <row r="78" spans="85:101">
      <c r="CG78" s="185"/>
      <c r="CI78" s="7"/>
      <c r="CJ78" s="7"/>
      <c r="CK78" s="7"/>
      <c r="CL78" s="7"/>
      <c r="CM78" s="7"/>
      <c r="CN78" s="7"/>
      <c r="CO78" s="7"/>
      <c r="CP78" s="7"/>
      <c r="CQ78" s="7"/>
      <c r="CR78" s="12" t="s">
        <v>353</v>
      </c>
      <c r="CS78" s="7"/>
      <c r="CT78" s="7"/>
      <c r="CU78" s="115"/>
      <c r="CV78" s="186"/>
    </row>
    <row r="79" spans="85:101">
      <c r="CG79" s="185"/>
      <c r="CI79" s="7"/>
      <c r="CJ79" s="7"/>
      <c r="CK79" s="7"/>
      <c r="CL79" s="7"/>
      <c r="CM79" s="7"/>
      <c r="CN79" s="7"/>
      <c r="CO79" s="7"/>
      <c r="CP79" s="7"/>
      <c r="CQ79" s="7"/>
      <c r="CR79" s="13" t="s">
        <v>354</v>
      </c>
      <c r="CS79" s="7"/>
      <c r="CT79" s="7"/>
      <c r="CU79" s="115"/>
      <c r="CV79" s="186"/>
    </row>
    <row r="80" spans="85:101">
      <c r="CG80" s="185"/>
      <c r="CI80" s="7"/>
      <c r="CJ80" s="7"/>
      <c r="CK80" s="7"/>
      <c r="CL80" s="7"/>
      <c r="CM80" s="7"/>
      <c r="CN80" s="7"/>
      <c r="CO80" s="7"/>
      <c r="CP80" s="7"/>
      <c r="CQ80" s="7"/>
      <c r="CR80" s="14" t="s">
        <v>355</v>
      </c>
      <c r="CS80" s="7"/>
      <c r="CT80" s="7"/>
      <c r="CU80" s="115"/>
      <c r="CV80" s="186"/>
    </row>
    <row r="81" spans="85:100">
      <c r="CG81" s="185"/>
      <c r="CI81" s="7"/>
      <c r="CJ81" s="7"/>
      <c r="CK81" s="7"/>
      <c r="CL81" s="7"/>
      <c r="CM81" s="7"/>
      <c r="CN81" s="7"/>
      <c r="CO81" s="7"/>
      <c r="CP81" s="7"/>
      <c r="CQ81" s="7"/>
      <c r="CR81" s="12" t="s">
        <v>356</v>
      </c>
      <c r="CS81" s="7"/>
      <c r="CT81" s="7"/>
      <c r="CU81" s="115"/>
      <c r="CV81" s="186"/>
    </row>
    <row r="82" spans="85:100">
      <c r="CG82" s="185"/>
      <c r="CI82" s="7"/>
      <c r="CJ82" s="7"/>
      <c r="CK82" s="7"/>
      <c r="CL82" s="7"/>
      <c r="CM82" s="7"/>
      <c r="CN82" s="7"/>
      <c r="CO82" s="7"/>
      <c r="CP82" s="7"/>
      <c r="CQ82" s="7"/>
      <c r="CR82" s="14" t="s">
        <v>357</v>
      </c>
      <c r="CS82" s="7"/>
      <c r="CT82" s="7"/>
      <c r="CU82" s="115"/>
      <c r="CV82" s="186"/>
    </row>
    <row r="83" spans="85:100">
      <c r="CG83" s="185"/>
      <c r="CI83" s="7"/>
      <c r="CJ83" s="7"/>
      <c r="CK83" s="7"/>
      <c r="CL83" s="7"/>
      <c r="CM83" s="7"/>
      <c r="CN83" s="7"/>
      <c r="CO83" s="7"/>
      <c r="CP83" s="7"/>
      <c r="CQ83" s="7"/>
      <c r="CR83" s="12" t="s">
        <v>358</v>
      </c>
      <c r="CS83" s="7"/>
      <c r="CT83" s="7"/>
      <c r="CU83" s="115"/>
      <c r="CV83" s="186"/>
    </row>
    <row r="84" spans="85:100">
      <c r="CG84" s="185"/>
      <c r="CI84" s="7"/>
      <c r="CJ84" s="7"/>
      <c r="CK84" s="7"/>
      <c r="CL84" s="7"/>
      <c r="CM84" s="7"/>
      <c r="CN84" s="7"/>
      <c r="CO84" s="7"/>
      <c r="CP84" s="7"/>
      <c r="CQ84" s="7"/>
      <c r="CR84" s="14" t="s">
        <v>359</v>
      </c>
      <c r="CS84" s="7"/>
      <c r="CT84" s="7"/>
      <c r="CU84" s="115"/>
      <c r="CV84" s="186"/>
    </row>
    <row r="85" spans="85:100">
      <c r="CG85" s="185"/>
      <c r="CI85" s="7"/>
      <c r="CJ85" s="7"/>
      <c r="CK85" s="7"/>
      <c r="CL85" s="7"/>
      <c r="CM85" s="7"/>
      <c r="CN85" s="7"/>
      <c r="CO85" s="7"/>
      <c r="CP85" s="7"/>
      <c r="CQ85" s="7"/>
      <c r="CR85" s="12" t="s">
        <v>360</v>
      </c>
      <c r="CS85" s="7"/>
      <c r="CT85" s="7"/>
      <c r="CU85" s="115"/>
      <c r="CV85" s="186"/>
    </row>
    <row r="86" spans="85:100">
      <c r="CG86" s="185"/>
      <c r="CI86" s="7"/>
      <c r="CJ86" s="7"/>
      <c r="CK86" s="7"/>
      <c r="CL86" s="7"/>
      <c r="CM86" s="7"/>
      <c r="CN86" s="7"/>
      <c r="CO86" s="7"/>
      <c r="CP86" s="7"/>
      <c r="CQ86" s="7"/>
      <c r="CR86" s="15" t="s">
        <v>361</v>
      </c>
      <c r="CS86" s="7"/>
      <c r="CT86" s="7"/>
      <c r="CU86" s="115"/>
      <c r="CV86" s="186"/>
    </row>
    <row r="87" spans="85:100">
      <c r="CG87" s="185"/>
      <c r="CI87" s="7"/>
      <c r="CJ87" s="7"/>
      <c r="CK87" s="7"/>
      <c r="CL87" s="7"/>
      <c r="CM87" s="7"/>
      <c r="CN87" s="7"/>
      <c r="CO87" s="7"/>
      <c r="CP87" s="7"/>
      <c r="CQ87" s="7"/>
      <c r="CR87" s="12" t="s">
        <v>358</v>
      </c>
      <c r="CS87" s="7"/>
      <c r="CT87" s="7"/>
      <c r="CU87" s="115"/>
      <c r="CV87" s="186"/>
    </row>
    <row r="88" spans="85:100">
      <c r="CG88" s="185"/>
      <c r="CI88" s="7"/>
      <c r="CJ88" s="7"/>
      <c r="CK88" s="7"/>
      <c r="CL88" s="7"/>
      <c r="CM88" s="7"/>
      <c r="CN88" s="7"/>
      <c r="CO88" s="7"/>
      <c r="CP88" s="7"/>
      <c r="CQ88" s="7"/>
      <c r="CR88" s="14" t="s">
        <v>362</v>
      </c>
      <c r="CS88" s="7"/>
      <c r="CT88" s="7"/>
      <c r="CU88" s="115"/>
      <c r="CV88" s="186"/>
    </row>
    <row r="89" spans="85:100">
      <c r="CG89" s="185"/>
      <c r="CI89" s="7"/>
      <c r="CJ89" s="7"/>
      <c r="CK89" s="7"/>
      <c r="CL89" s="7"/>
      <c r="CM89" s="7"/>
      <c r="CN89" s="7"/>
      <c r="CO89" s="7"/>
      <c r="CP89" s="7"/>
      <c r="CQ89" s="7"/>
      <c r="CR89" s="12" t="s">
        <v>363</v>
      </c>
      <c r="CS89" s="7"/>
      <c r="CT89" s="7"/>
      <c r="CU89" s="115"/>
      <c r="CV89" s="186"/>
    </row>
    <row r="90" spans="85:100">
      <c r="CG90" s="185"/>
      <c r="CI90" s="7"/>
      <c r="CJ90" s="7"/>
      <c r="CK90" s="7"/>
      <c r="CL90" s="7"/>
      <c r="CM90" s="7"/>
      <c r="CN90" s="7"/>
      <c r="CO90" s="7"/>
      <c r="CP90" s="7"/>
      <c r="CQ90" s="7"/>
      <c r="CR90" s="14" t="s">
        <v>364</v>
      </c>
      <c r="CS90" s="7"/>
      <c r="CT90" s="7"/>
      <c r="CU90" s="115"/>
      <c r="CV90" s="186"/>
    </row>
    <row r="91" spans="85:100">
      <c r="CG91" s="185"/>
      <c r="CI91" s="7"/>
      <c r="CJ91" s="7"/>
      <c r="CK91" s="7"/>
      <c r="CL91" s="7"/>
      <c r="CM91" s="7"/>
      <c r="CN91" s="7"/>
      <c r="CO91" s="7"/>
      <c r="CP91" s="7"/>
      <c r="CQ91" s="7"/>
      <c r="CR91" s="12" t="s">
        <v>365</v>
      </c>
      <c r="CS91" s="7"/>
      <c r="CT91" s="7"/>
      <c r="CU91" s="115"/>
      <c r="CV91" s="186"/>
    </row>
    <row r="92" spans="85:100">
      <c r="CG92" s="185"/>
      <c r="CI92" s="7"/>
      <c r="CJ92" s="7"/>
      <c r="CK92" s="7"/>
      <c r="CL92" s="7"/>
      <c r="CM92" s="7"/>
      <c r="CN92" s="7"/>
      <c r="CO92" s="7"/>
      <c r="CP92" s="7"/>
      <c r="CQ92" s="7"/>
      <c r="CR92" s="14" t="s">
        <v>366</v>
      </c>
      <c r="CS92" s="7"/>
      <c r="CT92" s="7"/>
      <c r="CU92" s="115"/>
      <c r="CV92" s="186"/>
    </row>
    <row r="93" spans="85:100">
      <c r="CG93" s="185"/>
      <c r="CI93" s="7"/>
      <c r="CJ93" s="7"/>
      <c r="CK93" s="7"/>
      <c r="CL93" s="7"/>
      <c r="CM93" s="7"/>
      <c r="CN93" s="7"/>
      <c r="CO93" s="7"/>
      <c r="CP93" s="7"/>
      <c r="CQ93" s="7"/>
      <c r="CR93" s="12" t="s">
        <v>363</v>
      </c>
      <c r="CS93" s="7"/>
      <c r="CT93" s="7"/>
      <c r="CU93" s="115"/>
      <c r="CV93" s="186"/>
    </row>
    <row r="94" spans="85:100">
      <c r="CG94" s="185"/>
      <c r="CI94" s="7"/>
      <c r="CJ94" s="7"/>
      <c r="CK94" s="7"/>
      <c r="CL94" s="7"/>
      <c r="CM94" s="7"/>
      <c r="CN94" s="7"/>
      <c r="CO94" s="7"/>
      <c r="CP94" s="7"/>
      <c r="CQ94" s="7"/>
      <c r="CR94" s="14" t="s">
        <v>367</v>
      </c>
      <c r="CS94" s="7"/>
      <c r="CT94" s="7"/>
      <c r="CU94" s="115"/>
      <c r="CV94" s="186"/>
    </row>
    <row r="95" spans="85:100">
      <c r="CG95" s="185"/>
      <c r="CI95" s="7"/>
      <c r="CJ95" s="7"/>
      <c r="CK95" s="7"/>
      <c r="CL95" s="7"/>
      <c r="CM95" s="7"/>
      <c r="CN95" s="7"/>
      <c r="CO95" s="7"/>
      <c r="CP95" s="7"/>
      <c r="CQ95" s="7"/>
      <c r="CR95" s="12" t="s">
        <v>365</v>
      </c>
      <c r="CS95" s="7"/>
      <c r="CT95" s="7"/>
      <c r="CU95" s="115"/>
      <c r="CV95" s="186"/>
    </row>
    <row r="96" spans="85:100">
      <c r="CG96" s="185"/>
      <c r="CI96" s="7"/>
      <c r="CJ96" s="7"/>
      <c r="CK96" s="7"/>
      <c r="CL96" s="7"/>
      <c r="CM96" s="7"/>
      <c r="CN96" s="7"/>
      <c r="CO96" s="7"/>
      <c r="CP96" s="7"/>
      <c r="CQ96" s="7"/>
      <c r="CR96" s="12" t="s">
        <v>368</v>
      </c>
      <c r="CS96" s="7"/>
      <c r="CT96" s="7"/>
      <c r="CU96" s="115"/>
      <c r="CV96" s="186"/>
    </row>
    <row r="97" spans="85:100">
      <c r="CG97" s="185"/>
      <c r="CI97" s="7"/>
      <c r="CJ97" s="7"/>
      <c r="CK97" s="7"/>
      <c r="CL97" s="7"/>
      <c r="CM97" s="7"/>
      <c r="CN97" s="7"/>
      <c r="CO97" s="7"/>
      <c r="CP97" s="7"/>
      <c r="CQ97" s="7"/>
      <c r="CR97" s="12" t="s">
        <v>369</v>
      </c>
      <c r="CS97" s="7"/>
      <c r="CT97" s="7"/>
      <c r="CU97" s="115"/>
      <c r="CV97" s="186"/>
    </row>
    <row r="98" spans="85:100">
      <c r="CG98" s="185"/>
      <c r="CI98" s="7"/>
      <c r="CJ98" s="7"/>
      <c r="CK98" s="7"/>
      <c r="CL98" s="7"/>
      <c r="CM98" s="7"/>
      <c r="CN98" s="7"/>
      <c r="CO98" s="7"/>
      <c r="CP98" s="7"/>
      <c r="CQ98" s="7"/>
      <c r="CR98" s="12" t="s">
        <v>368</v>
      </c>
      <c r="CS98" s="7"/>
      <c r="CT98" s="7"/>
      <c r="CU98" s="115"/>
      <c r="CV98" s="186"/>
    </row>
    <row r="99" spans="85:100" ht="14.25" thickBot="1">
      <c r="CG99" s="185"/>
      <c r="CI99" s="7"/>
      <c r="CJ99" s="7"/>
      <c r="CK99" s="7"/>
      <c r="CL99" s="7"/>
      <c r="CM99" s="7"/>
      <c r="CN99" s="7"/>
      <c r="CO99" s="7"/>
      <c r="CP99" s="7"/>
      <c r="CQ99" s="116"/>
      <c r="CR99" s="12" t="s">
        <v>369</v>
      </c>
      <c r="CS99" s="7"/>
      <c r="CT99" s="7"/>
      <c r="CU99" s="115"/>
      <c r="CV99" s="186"/>
    </row>
    <row r="100" spans="85:100" ht="14.25" thickTop="1">
      <c r="CG100" s="185"/>
      <c r="CI100" s="7"/>
      <c r="CJ100" s="7"/>
      <c r="CK100" s="7"/>
      <c r="CL100" s="7"/>
      <c r="CM100" s="7"/>
      <c r="CN100" s="7"/>
      <c r="CO100" s="7"/>
      <c r="CP100" s="7"/>
      <c r="CQ100" s="7"/>
      <c r="CR100" s="12" t="s">
        <v>370</v>
      </c>
      <c r="CS100" s="7"/>
      <c r="CT100" s="7"/>
      <c r="CU100" s="115"/>
      <c r="CV100" s="186"/>
    </row>
    <row r="101" spans="85:100">
      <c r="CG101" s="185"/>
      <c r="CI101" s="7"/>
      <c r="CJ101" s="7"/>
      <c r="CK101" s="7"/>
      <c r="CL101" s="7"/>
      <c r="CM101" s="7"/>
      <c r="CN101" s="7"/>
      <c r="CO101" s="7"/>
      <c r="CP101" s="7"/>
      <c r="CQ101" s="7"/>
      <c r="CR101" s="12" t="s">
        <v>371</v>
      </c>
      <c r="CS101" s="7"/>
      <c r="CT101" s="7"/>
      <c r="CU101" s="115"/>
      <c r="CV101" s="186"/>
    </row>
    <row r="102" spans="85:100">
      <c r="CG102" s="185"/>
      <c r="CI102" s="7"/>
      <c r="CJ102" s="7"/>
      <c r="CK102" s="7"/>
      <c r="CL102" s="7"/>
      <c r="CM102" s="7"/>
      <c r="CN102" s="7"/>
      <c r="CO102" s="7"/>
      <c r="CP102" s="7"/>
      <c r="CQ102" s="7"/>
      <c r="CR102" s="12" t="s">
        <v>372</v>
      </c>
      <c r="CS102" s="7"/>
      <c r="CT102" s="7"/>
      <c r="CU102" s="115"/>
      <c r="CV102" s="186"/>
    </row>
    <row r="103" spans="85:100">
      <c r="CG103" s="185"/>
      <c r="CI103" s="7"/>
      <c r="CJ103" s="7"/>
      <c r="CK103" s="7"/>
      <c r="CL103" s="7"/>
      <c r="CM103" s="7"/>
      <c r="CN103" s="7"/>
      <c r="CO103" s="7"/>
      <c r="CP103" s="7"/>
      <c r="CQ103" s="7"/>
      <c r="CR103" s="12" t="s">
        <v>371</v>
      </c>
      <c r="CS103" s="7"/>
      <c r="CT103" s="7"/>
      <c r="CU103" s="115"/>
      <c r="CV103" s="186"/>
    </row>
    <row r="104" spans="85:100">
      <c r="CG104" s="185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115"/>
      <c r="CV104" s="186"/>
    </row>
    <row r="105" spans="85:100" ht="15" thickBot="1">
      <c r="CG105" s="187"/>
      <c r="CI105" s="188"/>
      <c r="CJ105" s="188"/>
      <c r="CK105" s="188"/>
      <c r="CL105" s="188"/>
      <c r="CM105" s="188"/>
      <c r="CN105" s="188"/>
      <c r="CO105" s="188"/>
      <c r="CP105" s="188"/>
      <c r="CQ105" s="188"/>
      <c r="CR105" s="189" t="s">
        <v>373</v>
      </c>
      <c r="CS105" s="188"/>
      <c r="CT105" s="188"/>
      <c r="CU105" s="190"/>
      <c r="CV105" s="191"/>
    </row>
    <row r="106" spans="85:100">
      <c r="CP106" s="7"/>
      <c r="CR106" s="118" t="s">
        <v>619</v>
      </c>
    </row>
    <row r="107" spans="85:100">
      <c r="CP107" s="7"/>
    </row>
    <row r="108" spans="85:100">
      <c r="CP108" s="7"/>
    </row>
    <row r="109" spans="85:100">
      <c r="CP109" s="7"/>
    </row>
    <row r="110" spans="85:100" ht="14.25" thickBot="1">
      <c r="CP110" s="116"/>
    </row>
    <row r="111" spans="85:100" ht="14.25" thickTop="1"/>
  </sheetData>
  <mergeCells count="635">
    <mergeCell ref="BL59:CD59"/>
    <mergeCell ref="BL57:BZ57"/>
    <mergeCell ref="BL58:CD58"/>
    <mergeCell ref="AX37:BA37"/>
    <mergeCell ref="BB37:BE37"/>
    <mergeCell ref="CA43:CD45"/>
    <mergeCell ref="BP48:BQ48"/>
    <mergeCell ref="BH56:BK56"/>
    <mergeCell ref="BL56:BZ56"/>
    <mergeCell ref="AV52:BU52"/>
    <mergeCell ref="BV49:BZ49"/>
    <mergeCell ref="BV20:BZ47"/>
    <mergeCell ref="BV48:BZ48"/>
    <mergeCell ref="BB33:BE33"/>
    <mergeCell ref="BG32:BH32"/>
    <mergeCell ref="BI32:BK32"/>
    <mergeCell ref="BR21:BU21"/>
    <mergeCell ref="BI34:BK34"/>
    <mergeCell ref="CA28:CD28"/>
    <mergeCell ref="CA29:CD35"/>
    <mergeCell ref="BP44:BQ44"/>
    <mergeCell ref="AV46:BK46"/>
    <mergeCell ref="BP45:BQ45"/>
    <mergeCell ref="BL45:BO45"/>
    <mergeCell ref="AQ27:AT27"/>
    <mergeCell ref="AO31:AP31"/>
    <mergeCell ref="AQ30:AT30"/>
    <mergeCell ref="AQ29:AT29"/>
    <mergeCell ref="AO29:AP29"/>
    <mergeCell ref="AO25:AP25"/>
    <mergeCell ref="AK24:AN24"/>
    <mergeCell ref="AK23:AN23"/>
    <mergeCell ref="AF23:AG23"/>
    <mergeCell ref="AH24:AJ24"/>
    <mergeCell ref="AH23:AJ23"/>
    <mergeCell ref="AK25:AN25"/>
    <mergeCell ref="AO23:AP23"/>
    <mergeCell ref="AQ26:AT26"/>
    <mergeCell ref="AQ25:AT25"/>
    <mergeCell ref="AO26:AP26"/>
    <mergeCell ref="AO28:AP28"/>
    <mergeCell ref="AO27:AP27"/>
    <mergeCell ref="AK26:AN26"/>
    <mergeCell ref="AH26:AJ26"/>
    <mergeCell ref="AK29:AN29"/>
    <mergeCell ref="AK27:AN27"/>
    <mergeCell ref="AH27:AJ27"/>
    <mergeCell ref="B50:F51"/>
    <mergeCell ref="G50:G51"/>
    <mergeCell ref="B48:F49"/>
    <mergeCell ref="W49:Z49"/>
    <mergeCell ref="W52:Z52"/>
    <mergeCell ref="W40:Z40"/>
    <mergeCell ref="AA40:AD40"/>
    <mergeCell ref="AF40:AG40"/>
    <mergeCell ref="AF38:AG38"/>
    <mergeCell ref="AF39:AG39"/>
    <mergeCell ref="AA39:AD39"/>
    <mergeCell ref="AA50:AD50"/>
    <mergeCell ref="AF50:AG50"/>
    <mergeCell ref="W50:Z50"/>
    <mergeCell ref="W47:Z47"/>
    <mergeCell ref="W48:Z48"/>
    <mergeCell ref="W44:Z44"/>
    <mergeCell ref="B38:F40"/>
    <mergeCell ref="H39:K39"/>
    <mergeCell ref="I43:S43"/>
    <mergeCell ref="I44:S44"/>
    <mergeCell ref="H40:S40"/>
    <mergeCell ref="M39:O39"/>
    <mergeCell ref="Q38:T38"/>
    <mergeCell ref="AO52:AP52"/>
    <mergeCell ref="AO50:AP50"/>
    <mergeCell ref="AO51:AP51"/>
    <mergeCell ref="AQ51:AT51"/>
    <mergeCell ref="AQ52:AT52"/>
    <mergeCell ref="AQ50:AT50"/>
    <mergeCell ref="AA48:AD48"/>
    <mergeCell ref="AH49:AJ49"/>
    <mergeCell ref="AF49:AG49"/>
    <mergeCell ref="AO49:AP49"/>
    <mergeCell ref="AH48:AJ48"/>
    <mergeCell ref="AK48:AN48"/>
    <mergeCell ref="AK49:AN49"/>
    <mergeCell ref="AH52:AJ52"/>
    <mergeCell ref="AH50:AJ50"/>
    <mergeCell ref="AH51:AJ51"/>
    <mergeCell ref="AK52:AN52"/>
    <mergeCell ref="AO47:AP47"/>
    <mergeCell ref="AO48:AP48"/>
    <mergeCell ref="AQ45:AT45"/>
    <mergeCell ref="BP46:BQ46"/>
    <mergeCell ref="AQ48:AT48"/>
    <mergeCell ref="AO30:AP30"/>
    <mergeCell ref="AU21:AU53"/>
    <mergeCell ref="BB21:BE21"/>
    <mergeCell ref="AO36:AP36"/>
    <mergeCell ref="BB35:BE35"/>
    <mergeCell ref="AV21:AW21"/>
    <mergeCell ref="AX21:BA21"/>
    <mergeCell ref="BD48:BG48"/>
    <mergeCell ref="BH48:BK48"/>
    <mergeCell ref="BL39:BO39"/>
    <mergeCell ref="BL47:BO47"/>
    <mergeCell ref="BL48:BO48"/>
    <mergeCell ref="BP41:BQ41"/>
    <mergeCell ref="BP39:BQ39"/>
    <mergeCell ref="AQ46:AT46"/>
    <mergeCell ref="BP43:BQ43"/>
    <mergeCell ref="BP42:BQ42"/>
    <mergeCell ref="AX45:BC45"/>
    <mergeCell ref="BG29:BH29"/>
    <mergeCell ref="BB23:BE23"/>
    <mergeCell ref="BL24:BO24"/>
    <mergeCell ref="BP21:BQ21"/>
    <mergeCell ref="CA2:CD3"/>
    <mergeCell ref="CA4:CD4"/>
    <mergeCell ref="CA5:CD7"/>
    <mergeCell ref="CA8:CD8"/>
    <mergeCell ref="CA9:CD15"/>
    <mergeCell ref="CA16:CD16"/>
    <mergeCell ref="BW12:BZ12"/>
    <mergeCell ref="BV19:BZ19"/>
    <mergeCell ref="BV13:BZ13"/>
    <mergeCell ref="BW14:BZ14"/>
    <mergeCell ref="BV15:BZ15"/>
    <mergeCell ref="U19:BU20"/>
    <mergeCell ref="CA17:CD20"/>
    <mergeCell ref="CA24:CD24"/>
    <mergeCell ref="CA21:CD21"/>
    <mergeCell ref="CA22:CD23"/>
    <mergeCell ref="BV16:BZ16"/>
    <mergeCell ref="BV8:BZ8"/>
    <mergeCell ref="BI24:BK24"/>
    <mergeCell ref="AV55:CD55"/>
    <mergeCell ref="CA51:CD53"/>
    <mergeCell ref="AV44:AW44"/>
    <mergeCell ref="BD45:BF45"/>
    <mergeCell ref="BG45:BH45"/>
    <mergeCell ref="BP51:BQ51"/>
    <mergeCell ref="BP50:BQ50"/>
    <mergeCell ref="AV53:BU53"/>
    <mergeCell ref="BY17:BZ17"/>
    <mergeCell ref="BV18:BZ18"/>
    <mergeCell ref="AP4:BU18"/>
    <mergeCell ref="BV6:BZ6"/>
    <mergeCell ref="BV7:BZ7"/>
    <mergeCell ref="BV9:BZ9"/>
    <mergeCell ref="BW10:BZ10"/>
    <mergeCell ref="BV11:BZ11"/>
    <mergeCell ref="AQ49:AT49"/>
    <mergeCell ref="BV17:BW17"/>
    <mergeCell ref="CA25:CD27"/>
    <mergeCell ref="CA41:CD41"/>
    <mergeCell ref="CA36:CD36"/>
    <mergeCell ref="CA37:CD40"/>
    <mergeCell ref="BL40:BO40"/>
    <mergeCell ref="AV54:CD54"/>
    <mergeCell ref="CA50:CD50"/>
    <mergeCell ref="CA47:CD49"/>
    <mergeCell ref="CA46:CD46"/>
    <mergeCell ref="BL46:BO46"/>
    <mergeCell ref="BL43:BO43"/>
    <mergeCell ref="CA42:CD42"/>
    <mergeCell ref="BP22:BQ22"/>
    <mergeCell ref="AX23:BA23"/>
    <mergeCell ref="BG23:BH23"/>
    <mergeCell ref="BI23:BK23"/>
    <mergeCell ref="AX22:BA22"/>
    <mergeCell ref="BG22:BH22"/>
    <mergeCell ref="BL23:BO23"/>
    <mergeCell ref="BL28:BO28"/>
    <mergeCell ref="BL29:BO29"/>
    <mergeCell ref="BB27:BE27"/>
    <mergeCell ref="AX27:BA27"/>
    <mergeCell ref="BB28:BE28"/>
    <mergeCell ref="AX28:BA28"/>
    <mergeCell ref="BG27:BH27"/>
    <mergeCell ref="BI27:BK27"/>
    <mergeCell ref="BL27:BO27"/>
    <mergeCell ref="BP29:BQ29"/>
    <mergeCell ref="BB29:BE29"/>
    <mergeCell ref="BL22:BO22"/>
    <mergeCell ref="BP23:BQ23"/>
    <mergeCell ref="BB26:BE26"/>
    <mergeCell ref="AQ44:AT44"/>
    <mergeCell ref="AQ47:AT47"/>
    <mergeCell ref="AX43:BK43"/>
    <mergeCell ref="AX35:BA35"/>
    <mergeCell ref="AO40:AP40"/>
    <mergeCell ref="BP24:BQ24"/>
    <mergeCell ref="BP25:BQ25"/>
    <mergeCell ref="BB32:BE32"/>
    <mergeCell ref="BP36:BQ36"/>
    <mergeCell ref="BL35:BO35"/>
    <mergeCell ref="BL36:BO36"/>
    <mergeCell ref="BL26:BO26"/>
    <mergeCell ref="BG28:BH28"/>
    <mergeCell ref="BI28:BK28"/>
    <mergeCell ref="BP30:BQ30"/>
    <mergeCell ref="BI33:BK33"/>
    <mergeCell ref="BI31:BK31"/>
    <mergeCell ref="AX30:BK30"/>
    <mergeCell ref="BB31:BE31"/>
    <mergeCell ref="BP31:BQ31"/>
    <mergeCell ref="BB24:BE24"/>
    <mergeCell ref="AK40:AN40"/>
    <mergeCell ref="AO39:AP39"/>
    <mergeCell ref="AK39:AN39"/>
    <mergeCell ref="AQ40:AT40"/>
    <mergeCell ref="AO35:AP35"/>
    <mergeCell ref="AK35:AN35"/>
    <mergeCell ref="AQ41:AT41"/>
    <mergeCell ref="AX44:BK44"/>
    <mergeCell ref="AX40:BA40"/>
    <mergeCell ref="BI35:BK35"/>
    <mergeCell ref="AQ38:AT38"/>
    <mergeCell ref="BI42:BK42"/>
    <mergeCell ref="BI41:BK41"/>
    <mergeCell ref="BG38:BH38"/>
    <mergeCell ref="AX38:BA38"/>
    <mergeCell ref="BG35:BH35"/>
    <mergeCell ref="AX36:BA36"/>
    <mergeCell ref="BB36:BE36"/>
    <mergeCell ref="AO44:AP44"/>
    <mergeCell ref="AX42:BA42"/>
    <mergeCell ref="AV31:AW42"/>
    <mergeCell ref="AK31:AN31"/>
    <mergeCell ref="AK45:AN45"/>
    <mergeCell ref="AA43:AD43"/>
    <mergeCell ref="AA44:AD44"/>
    <mergeCell ref="AA47:AD47"/>
    <mergeCell ref="AK51:AN51"/>
    <mergeCell ref="AK47:AN47"/>
    <mergeCell ref="AK46:AN46"/>
    <mergeCell ref="AF44:AG44"/>
    <mergeCell ref="AF43:AG43"/>
    <mergeCell ref="B55:F55"/>
    <mergeCell ref="O55:P55"/>
    <mergeCell ref="B53:F53"/>
    <mergeCell ref="K53:L53"/>
    <mergeCell ref="N53:O53"/>
    <mergeCell ref="B54:F54"/>
    <mergeCell ref="O54:P54"/>
    <mergeCell ref="N52:T52"/>
    <mergeCell ref="AF52:AG52"/>
    <mergeCell ref="B52:F52"/>
    <mergeCell ref="G52:K52"/>
    <mergeCell ref="L52:M52"/>
    <mergeCell ref="Q53:R53"/>
    <mergeCell ref="U31:V52"/>
    <mergeCell ref="M37:O37"/>
    <mergeCell ref="AF48:AG48"/>
    <mergeCell ref="AA51:AD51"/>
    <mergeCell ref="AA35:AD35"/>
    <mergeCell ref="W34:Z34"/>
    <mergeCell ref="N50:N51"/>
    <mergeCell ref="AA33:AD33"/>
    <mergeCell ref="B46:F47"/>
    <mergeCell ref="G46:H46"/>
    <mergeCell ref="H38:K38"/>
    <mergeCell ref="AH38:AJ38"/>
    <mergeCell ref="AK38:AN38"/>
    <mergeCell ref="AH39:AJ39"/>
    <mergeCell ref="W36:Z36"/>
    <mergeCell ref="AF36:AG36"/>
    <mergeCell ref="W35:Z35"/>
    <mergeCell ref="AK50:AN50"/>
    <mergeCell ref="AH36:AJ36"/>
    <mergeCell ref="AH37:AJ37"/>
    <mergeCell ref="AK44:AN44"/>
    <mergeCell ref="AH44:AJ44"/>
    <mergeCell ref="W43:Z43"/>
    <mergeCell ref="AA36:AD36"/>
    <mergeCell ref="W37:Z37"/>
    <mergeCell ref="AF37:AG37"/>
    <mergeCell ref="AH41:AJ41"/>
    <mergeCell ref="AH42:AJ42"/>
    <mergeCell ref="AH43:AJ43"/>
    <mergeCell ref="AA41:AD41"/>
    <mergeCell ref="AF42:AG42"/>
    <mergeCell ref="W41:Z41"/>
    <mergeCell ref="AF41:AG41"/>
    <mergeCell ref="W42:Z42"/>
    <mergeCell ref="AA42:AD42"/>
    <mergeCell ref="AK53:AN53"/>
    <mergeCell ref="AF47:AG47"/>
    <mergeCell ref="AH47:AJ47"/>
    <mergeCell ref="AF46:AG46"/>
    <mergeCell ref="AH46:AJ46"/>
    <mergeCell ref="W53:AJ53"/>
    <mergeCell ref="W51:Z51"/>
    <mergeCell ref="AA52:AD52"/>
    <mergeCell ref="AF51:AG51"/>
    <mergeCell ref="W30:Z30"/>
    <mergeCell ref="AA30:AD30"/>
    <mergeCell ref="AF30:AG30"/>
    <mergeCell ref="U22:V28"/>
    <mergeCell ref="W25:Z25"/>
    <mergeCell ref="AA26:AD26"/>
    <mergeCell ref="AA32:AD32"/>
    <mergeCell ref="W32:Z32"/>
    <mergeCell ref="AA28:AD28"/>
    <mergeCell ref="W31:Z31"/>
    <mergeCell ref="AF31:AG31"/>
    <mergeCell ref="AA31:AD31"/>
    <mergeCell ref="AF32:AG32"/>
    <mergeCell ref="AF27:AG27"/>
    <mergeCell ref="AF28:AG28"/>
    <mergeCell ref="W29:AJ29"/>
    <mergeCell ref="AH28:AJ28"/>
    <mergeCell ref="AH31:AJ31"/>
    <mergeCell ref="W33:Z33"/>
    <mergeCell ref="AF33:AG33"/>
    <mergeCell ref="AH33:AJ33"/>
    <mergeCell ref="AH32:AJ32"/>
    <mergeCell ref="AG11:AH11"/>
    <mergeCell ref="AG10:AH10"/>
    <mergeCell ref="AM10:AO11"/>
    <mergeCell ref="AJ11:AK11"/>
    <mergeCell ref="AJ10:AK10"/>
    <mergeCell ref="Z11:AA11"/>
    <mergeCell ref="AH22:AJ22"/>
    <mergeCell ref="W21:Z21"/>
    <mergeCell ref="AK22:AN22"/>
    <mergeCell ref="AO21:AP21"/>
    <mergeCell ref="AG15:AH15"/>
    <mergeCell ref="U13:AB13"/>
    <mergeCell ref="U15:AB15"/>
    <mergeCell ref="AF21:AG21"/>
    <mergeCell ref="U16:Y18"/>
    <mergeCell ref="AA22:AD22"/>
    <mergeCell ref="U12:Y12"/>
    <mergeCell ref="AD11:AE11"/>
    <mergeCell ref="AB10:AC10"/>
    <mergeCell ref="U30:V30"/>
    <mergeCell ref="U21:V21"/>
    <mergeCell ref="U10:Y11"/>
    <mergeCell ref="W22:Z22"/>
    <mergeCell ref="AA21:AD21"/>
    <mergeCell ref="AD10:AE10"/>
    <mergeCell ref="B10:G11"/>
    <mergeCell ref="G25:S25"/>
    <mergeCell ref="M14:T14"/>
    <mergeCell ref="I42:S42"/>
    <mergeCell ref="H41:I41"/>
    <mergeCell ref="N41:O41"/>
    <mergeCell ref="Q41:S41"/>
    <mergeCell ref="B18:T18"/>
    <mergeCell ref="F16:S16"/>
    <mergeCell ref="B14:E14"/>
    <mergeCell ref="F14:L14"/>
    <mergeCell ref="K41:L41"/>
    <mergeCell ref="F31:H31"/>
    <mergeCell ref="J31:L31"/>
    <mergeCell ref="N31:Q31"/>
    <mergeCell ref="B36:F37"/>
    <mergeCell ref="K37:L37"/>
    <mergeCell ref="G37:J37"/>
    <mergeCell ref="B41:F45"/>
    <mergeCell ref="P37:Q37"/>
    <mergeCell ref="G36:J36"/>
    <mergeCell ref="K36:T36"/>
    <mergeCell ref="R37:T37"/>
    <mergeCell ref="B32:T35"/>
    <mergeCell ref="B31:E31"/>
    <mergeCell ref="M38:O38"/>
    <mergeCell ref="Z10:AA10"/>
    <mergeCell ref="AG9:AH9"/>
    <mergeCell ref="B29:E29"/>
    <mergeCell ref="B28:E28"/>
    <mergeCell ref="B22:E22"/>
    <mergeCell ref="N24:Q24"/>
    <mergeCell ref="B24:E24"/>
    <mergeCell ref="F24:H24"/>
    <mergeCell ref="J24:L24"/>
    <mergeCell ref="K27:L27"/>
    <mergeCell ref="F29:S29"/>
    <mergeCell ref="F28:L28"/>
    <mergeCell ref="AF34:AG34"/>
    <mergeCell ref="AH34:AJ34"/>
    <mergeCell ref="AA34:AD34"/>
    <mergeCell ref="AF35:AG35"/>
    <mergeCell ref="AH35:AJ35"/>
    <mergeCell ref="AK6:AM6"/>
    <mergeCell ref="AJ8:AK8"/>
    <mergeCell ref="B2:L3"/>
    <mergeCell ref="C20:F20"/>
    <mergeCell ref="F30:S30"/>
    <mergeCell ref="B16:E16"/>
    <mergeCell ref="F22:S22"/>
    <mergeCell ref="N2:AC2"/>
    <mergeCell ref="K20:L20"/>
    <mergeCell ref="B21:E21"/>
    <mergeCell ref="B23:E23"/>
    <mergeCell ref="AB8:AC8"/>
    <mergeCell ref="I11:T12"/>
    <mergeCell ref="B17:T17"/>
    <mergeCell ref="C13:F13"/>
    <mergeCell ref="B4:D9"/>
    <mergeCell ref="B30:E30"/>
    <mergeCell ref="F21:L21"/>
    <mergeCell ref="B25:F25"/>
    <mergeCell ref="F23:S23"/>
    <mergeCell ref="E4:J9"/>
    <mergeCell ref="K4:M9"/>
    <mergeCell ref="AE15:AF15"/>
    <mergeCell ref="AM15:AN15"/>
    <mergeCell ref="AJ15:AK15"/>
    <mergeCell ref="AF22:AG22"/>
    <mergeCell ref="BG21:BH21"/>
    <mergeCell ref="AQ22:AT22"/>
    <mergeCell ref="AO22:AP22"/>
    <mergeCell ref="BI22:BK22"/>
    <mergeCell ref="AC12:AD12"/>
    <mergeCell ref="AE12:AO12"/>
    <mergeCell ref="AC13:AO14"/>
    <mergeCell ref="AQ21:AT21"/>
    <mergeCell ref="AK21:AN21"/>
    <mergeCell ref="BI21:BK21"/>
    <mergeCell ref="BB22:BE22"/>
    <mergeCell ref="AH21:AJ21"/>
    <mergeCell ref="U5:Y5"/>
    <mergeCell ref="U6:Y6"/>
    <mergeCell ref="AF5:AI5"/>
    <mergeCell ref="AA6:AC6"/>
    <mergeCell ref="AF6:AH6"/>
    <mergeCell ref="Z4:AD4"/>
    <mergeCell ref="Z5:AC5"/>
    <mergeCell ref="AF7:AI7"/>
    <mergeCell ref="AA7:AD7"/>
    <mergeCell ref="U7:Y7"/>
    <mergeCell ref="BT2:BY3"/>
    <mergeCell ref="AJ4:AN4"/>
    <mergeCell ref="AF4:AI4"/>
    <mergeCell ref="AD5:AE5"/>
    <mergeCell ref="AJ5:AN5"/>
    <mergeCell ref="BS2:BS3"/>
    <mergeCell ref="BL2:BR3"/>
    <mergeCell ref="N3:AN3"/>
    <mergeCell ref="AF2:AN2"/>
    <mergeCell ref="AP2:BB3"/>
    <mergeCell ref="N4:T9"/>
    <mergeCell ref="AD9:AE9"/>
    <mergeCell ref="AM8:AO9"/>
    <mergeCell ref="AJ9:AK9"/>
    <mergeCell ref="AG8:AH8"/>
    <mergeCell ref="AD8:AE8"/>
    <mergeCell ref="U8:Y9"/>
    <mergeCell ref="Z8:AA8"/>
    <mergeCell ref="Z9:AA9"/>
    <mergeCell ref="BV4:BZ4"/>
    <mergeCell ref="BV5:BZ5"/>
    <mergeCell ref="AK7:AM7"/>
    <mergeCell ref="BC2:BI3"/>
    <mergeCell ref="U4:Y4"/>
    <mergeCell ref="BR25:BU25"/>
    <mergeCell ref="BL25:BO25"/>
    <mergeCell ref="BI29:BK29"/>
    <mergeCell ref="BP26:BQ26"/>
    <mergeCell ref="Z16:AO18"/>
    <mergeCell ref="U14:AB14"/>
    <mergeCell ref="AA25:AD25"/>
    <mergeCell ref="W24:Z24"/>
    <mergeCell ref="W26:Z26"/>
    <mergeCell ref="BR29:BU29"/>
    <mergeCell ref="BP28:BQ28"/>
    <mergeCell ref="BP27:BQ27"/>
    <mergeCell ref="BR27:BU27"/>
    <mergeCell ref="BR28:BU28"/>
    <mergeCell ref="BR23:BU23"/>
    <mergeCell ref="BR24:BU24"/>
    <mergeCell ref="AO24:AP24"/>
    <mergeCell ref="AF24:AG24"/>
    <mergeCell ref="AX24:BA24"/>
    <mergeCell ref="BG24:BH24"/>
    <mergeCell ref="BR22:BU22"/>
    <mergeCell ref="BL21:BO21"/>
    <mergeCell ref="BB25:BE25"/>
    <mergeCell ref="BR26:BU26"/>
    <mergeCell ref="BR37:BU37"/>
    <mergeCell ref="BR38:BU38"/>
    <mergeCell ref="BR39:BU39"/>
    <mergeCell ref="BR40:BU40"/>
    <mergeCell ref="BR31:BU31"/>
    <mergeCell ref="BR36:BU36"/>
    <mergeCell ref="BR33:BU33"/>
    <mergeCell ref="BR34:BU34"/>
    <mergeCell ref="BR30:BU30"/>
    <mergeCell ref="BR35:BU35"/>
    <mergeCell ref="BR32:BU32"/>
    <mergeCell ref="BI25:BK25"/>
    <mergeCell ref="BI26:BK26"/>
    <mergeCell ref="BG25:BH25"/>
    <mergeCell ref="AX25:BA25"/>
    <mergeCell ref="BP37:BQ37"/>
    <mergeCell ref="BL37:BO37"/>
    <mergeCell ref="BG33:BH33"/>
    <mergeCell ref="AX33:BA33"/>
    <mergeCell ref="BP34:BQ34"/>
    <mergeCell ref="BL34:BO34"/>
    <mergeCell ref="BP35:BQ35"/>
    <mergeCell ref="AX26:BA26"/>
    <mergeCell ref="AX29:BA29"/>
    <mergeCell ref="BG26:BH26"/>
    <mergeCell ref="AX32:BA32"/>
    <mergeCell ref="BL31:BO31"/>
    <mergeCell ref="BG31:BH31"/>
    <mergeCell ref="BL30:BO30"/>
    <mergeCell ref="BP32:BQ32"/>
    <mergeCell ref="BP33:BQ33"/>
    <mergeCell ref="BL33:BO33"/>
    <mergeCell ref="BL32:BO32"/>
    <mergeCell ref="BG36:BH36"/>
    <mergeCell ref="AX34:BA34"/>
    <mergeCell ref="AV30:AW30"/>
    <mergeCell ref="AV22:AW29"/>
    <mergeCell ref="AQ23:AT23"/>
    <mergeCell ref="AQ24:AT24"/>
    <mergeCell ref="AF25:AG25"/>
    <mergeCell ref="AH25:AJ25"/>
    <mergeCell ref="BI39:BK39"/>
    <mergeCell ref="BB42:BE42"/>
    <mergeCell ref="AQ31:AT31"/>
    <mergeCell ref="AX31:BA31"/>
    <mergeCell ref="AQ35:AT35"/>
    <mergeCell ref="AQ36:AT36"/>
    <mergeCell ref="BG34:BH34"/>
    <mergeCell ref="BG41:BH41"/>
    <mergeCell ref="BB41:BE41"/>
    <mergeCell ref="BG42:BH42"/>
    <mergeCell ref="BG39:BH39"/>
    <mergeCell ref="BG37:BH37"/>
    <mergeCell ref="BB34:BE34"/>
    <mergeCell ref="BB38:BE38"/>
    <mergeCell ref="BB40:BE40"/>
    <mergeCell ref="BB39:BE39"/>
    <mergeCell ref="BI37:BK37"/>
    <mergeCell ref="BI36:BK36"/>
    <mergeCell ref="AQ53:AT53"/>
    <mergeCell ref="AO53:AP53"/>
    <mergeCell ref="M21:T21"/>
    <mergeCell ref="M28:T28"/>
    <mergeCell ref="AA49:AD49"/>
    <mergeCell ref="AA38:AD38"/>
    <mergeCell ref="AA45:AD45"/>
    <mergeCell ref="AA46:AD46"/>
    <mergeCell ref="W45:Z45"/>
    <mergeCell ref="W46:Z46"/>
    <mergeCell ref="AO46:AP46"/>
    <mergeCell ref="AF45:AG45"/>
    <mergeCell ref="AH45:AJ45"/>
    <mergeCell ref="AQ28:AT28"/>
    <mergeCell ref="AA23:AD23"/>
    <mergeCell ref="AK28:AN28"/>
    <mergeCell ref="W27:Z27"/>
    <mergeCell ref="W28:Z28"/>
    <mergeCell ref="AA27:AD27"/>
    <mergeCell ref="W23:Z23"/>
    <mergeCell ref="AA24:AD24"/>
    <mergeCell ref="AK30:AN30"/>
    <mergeCell ref="AF26:AG26"/>
    <mergeCell ref="AH30:AJ30"/>
    <mergeCell ref="O50:T51"/>
    <mergeCell ref="I49:T49"/>
    <mergeCell ref="H45:I45"/>
    <mergeCell ref="I46:T46"/>
    <mergeCell ref="L45:M45"/>
    <mergeCell ref="I47:T47"/>
    <mergeCell ref="R45:S45"/>
    <mergeCell ref="G48:H48"/>
    <mergeCell ref="H50:M51"/>
    <mergeCell ref="I48:T48"/>
    <mergeCell ref="O45:Q45"/>
    <mergeCell ref="AO45:AP45"/>
    <mergeCell ref="AO32:AP32"/>
    <mergeCell ref="AO42:AP42"/>
    <mergeCell ref="AQ33:AT33"/>
    <mergeCell ref="AK36:AN36"/>
    <mergeCell ref="AO37:AP37"/>
    <mergeCell ref="AO33:AP33"/>
    <mergeCell ref="AK33:AN33"/>
    <mergeCell ref="AQ37:AT37"/>
    <mergeCell ref="AQ34:AT34"/>
    <mergeCell ref="AK34:AN34"/>
    <mergeCell ref="AQ39:AT39"/>
    <mergeCell ref="AO41:AP41"/>
    <mergeCell ref="AK41:AN41"/>
    <mergeCell ref="AO34:AP34"/>
    <mergeCell ref="AK43:AN43"/>
    <mergeCell ref="AQ42:AT42"/>
    <mergeCell ref="AK42:AN42"/>
    <mergeCell ref="AQ43:AT43"/>
    <mergeCell ref="AO43:AP43"/>
    <mergeCell ref="AO38:AP38"/>
    <mergeCell ref="AQ32:AT32"/>
    <mergeCell ref="AK37:AN37"/>
    <mergeCell ref="AK32:AN32"/>
    <mergeCell ref="W38:Z38"/>
    <mergeCell ref="W39:Z39"/>
    <mergeCell ref="AH40:AJ40"/>
    <mergeCell ref="AA37:AD37"/>
    <mergeCell ref="BL60:CD60"/>
    <mergeCell ref="BI38:BK38"/>
    <mergeCell ref="BR46:BU46"/>
    <mergeCell ref="BL41:BO41"/>
    <mergeCell ref="BL42:BO42"/>
    <mergeCell ref="BP38:BQ38"/>
    <mergeCell ref="AV50:BK50"/>
    <mergeCell ref="AV51:BK51"/>
    <mergeCell ref="BG40:BH40"/>
    <mergeCell ref="BI40:BK40"/>
    <mergeCell ref="BR41:BU41"/>
    <mergeCell ref="BR48:BU48"/>
    <mergeCell ref="BR49:BU49"/>
    <mergeCell ref="BR42:BU42"/>
    <mergeCell ref="BR43:BU43"/>
    <mergeCell ref="BR45:BU45"/>
    <mergeCell ref="BR44:BU44"/>
    <mergeCell ref="BR47:BU47"/>
    <mergeCell ref="AX41:BA41"/>
    <mergeCell ref="AX39:BA39"/>
    <mergeCell ref="BL38:BO38"/>
    <mergeCell ref="AV47:AZ47"/>
    <mergeCell ref="BL44:BO44"/>
    <mergeCell ref="BP40:BQ40"/>
    <mergeCell ref="BG47:BH47"/>
    <mergeCell ref="BR51:BU51"/>
    <mergeCell ref="BR50:BU50"/>
    <mergeCell ref="AV49:BK49"/>
    <mergeCell ref="BL51:BO51"/>
    <mergeCell ref="BL50:BO50"/>
    <mergeCell ref="BP49:BQ49"/>
    <mergeCell ref="BL49:BO49"/>
    <mergeCell ref="BP47:BQ47"/>
  </mergeCells>
  <phoneticPr fontId="2"/>
  <dataValidations count="35">
    <dataValidation type="custom" allowBlank="1" showInputMessage="1" showErrorMessage="1" promptTitle="自動入力" sqref="N52:T52" xr:uid="{D537DCB6-B33A-4015-89EC-65B9D93A128E}">
      <formula1>G52+(365*8)-1</formula1>
    </dataValidation>
    <dataValidation type="custom" imeMode="off" allowBlank="1" showInputMessage="1" showErrorMessage="1" errorTitle="入力制限" error="80万円以内（工事費限度）1万円単位で入力してください。" promptTitle="入力制限" prompt="80万円以内（工事費限度）1万円単位で入力" sqref="BR51:BU51 BL51:BO51" xr:uid="{3004A004-0B18-4FCC-A3A1-201453DA6ED4}">
      <formula1>MOD(BL51,10000)=0</formula1>
    </dataValidation>
    <dataValidation type="list" imeMode="off" allowBlank="1" showInputMessage="1" showErrorMessage="1" sqref="AG8:AH11 AJ15:AK15 N53:O53" xr:uid="{E423CE8B-D189-4A85-94C3-561FA8B0E3D2}">
      <formula1>$CK$16:$CK$27</formula1>
    </dataValidation>
    <dataValidation type="list" imeMode="off" allowBlank="1" showInputMessage="1" showErrorMessage="1" sqref="AJ8:AK11 AM15:AN15 Q53:R53" xr:uid="{8C2F7DB9-5052-4F49-BA90-8337A191604A}">
      <formula1>$CK$29:$CK$59</formula1>
    </dataValidation>
    <dataValidation type="list" imeMode="off" allowBlank="1" showInputMessage="1" showErrorMessage="1" sqref="AD8:AE11 AG15:AH15" xr:uid="{5EE0F98A-6C22-4C7F-B689-0ACB3A82D61F}">
      <formula1>$CK$3:$CK$14</formula1>
    </dataValidation>
    <dataValidation type="list" operator="equal" allowBlank="1" showInputMessage="1" sqref="G38" xr:uid="{E798244E-3C8B-4678-92BF-FD64DFF731C0}">
      <formula1>$CU$2</formula1>
    </dataValidation>
    <dataValidation imeMode="on" showInputMessage="1" showErrorMessage="1" sqref="BV11:BZ11" xr:uid="{A77ACCB1-3581-47A6-81EF-EBA26E8132FB}"/>
    <dataValidation imeMode="halfAlpha" allowBlank="1" showInputMessage="1" showErrorMessage="1" sqref="BV17:BW17 BY17:BZ17" xr:uid="{0417751B-9395-452E-9BC7-8D213CB9B5B1}"/>
    <dataValidation imeMode="off" allowBlank="1" showInputMessage="1" showErrorMessage="1" errorTitle="設置日" error="2007/1/1形式で入力してください。" promptTitle="設置日" prompt="2007/1/1形式で入力してください。" sqref="G52:K52" xr:uid="{2B2FC64B-1977-428F-BD7C-D6C898F9ED63}"/>
    <dataValidation imeMode="off" allowBlank="1" showInputMessage="1" showErrorMessage="1" sqref="R37:T37 M37:O37 Z4:AD4 AJ4:AN4 AF31:AG52 BG31:BH42 BG22:BH29" xr:uid="{FA0E2748-64BE-4D10-9002-4834E9BA13C2}"/>
    <dataValidation type="list" imeMode="on" showInputMessage="1" sqref="F14:L14" xr:uid="{539F655A-51FD-4C8D-8217-30FBC6A14984}">
      <formula1>$CG$3:$CG$5</formula1>
    </dataValidation>
    <dataValidation type="list" imeMode="on" allowBlank="1" showInputMessage="1" sqref="G37:J37" xr:uid="{A0A66D12-4B57-4A1E-B35E-A8BAC25620EA}">
      <formula1>$CJ$3:$CJ$15</formula1>
    </dataValidation>
    <dataValidation imeMode="on" allowBlank="1" showInputMessage="1" showErrorMessage="1" sqref="I46:T49" xr:uid="{1784948D-50CB-4020-80FC-C344E27480BC}"/>
    <dataValidation type="list" imeMode="off" allowBlank="1" showInputMessage="1" sqref="K53:L53" xr:uid="{402E54DF-1045-4A14-BE9A-0EBF4C00AD78}">
      <formula1>$CK$3:$CK$14</formula1>
    </dataValidation>
    <dataValidation type="list" imeMode="off" allowBlank="1" showInputMessage="1" sqref="O45:Q45" xr:uid="{F44D6372-1782-478A-903F-C86BEA130E1B}">
      <formula1>$CI$3:$CI$12</formula1>
    </dataValidation>
    <dataValidation type="list" imeMode="off" allowBlank="1" showInputMessage="1" showErrorMessage="1" sqref="Z5:AC5 AJ5:AN5" xr:uid="{936DB30E-3D5C-4E1D-AA5D-29EFE955DF1A}">
      <formula1>$CK$29:$CK$48</formula1>
    </dataValidation>
    <dataValidation type="list" imeMode="on" showInputMessage="1" promptTitle="便所内設備" sqref="W22:Z28" xr:uid="{D7F1F573-9EAC-4FED-9C26-F62B15B1F71C}">
      <formula1>$CL$8:$CL$20</formula1>
    </dataValidation>
    <dataValidation type="list" imeMode="on" allowBlank="1" showInputMessage="1" sqref="W31:Z52 AX22:BA29" xr:uid="{16ED06D4-8F8F-48BB-8C5C-FB64F08FF2F5}">
      <formula1>$CN$5:$CN$49</formula1>
    </dataValidation>
    <dataValidation type="list" imeMode="on" allowBlank="1" showInputMessage="1" sqref="AX40:BA40" xr:uid="{0D6E8FA1-A789-4EB0-BE5C-BE97B2D1352D}">
      <formula1>$CQ$8</formula1>
    </dataValidation>
    <dataValidation type="list" allowBlank="1" showInputMessage="1" sqref="AA22:AD28" xr:uid="{242E864F-C642-44EF-9A5C-F39E409F4071}">
      <formula1>$CR$3:$CR$169</formula1>
    </dataValidation>
    <dataValidation type="list" allowBlank="1" showInputMessage="1" sqref="AE22:AE28 BF22:BF29 BF31:BF42 AE31:AE52" xr:uid="{44D6BECD-C27C-46F4-A81B-DB075D3DE431}">
      <formula1>$CS$3:$CS$13</formula1>
    </dataValidation>
    <dataValidation type="list" imeMode="on" allowBlank="1" showInputMessage="1" sqref="F22:S22" xr:uid="{0354CC51-F0E8-4FC9-92E1-C8798932C076}">
      <formula1>$CU$3:$CU$64</formula1>
    </dataValidation>
    <dataValidation type="list" imeMode="off" allowBlank="1" showInputMessage="1" sqref="K20:L20" xr:uid="{F85CB816-1B3B-4F5D-A3A0-BB633BD03A72}">
      <formula1>$CT$3:$CT$64</formula1>
    </dataValidation>
    <dataValidation imeMode="on" showInputMessage="1" sqref="M14" xr:uid="{97716D33-00AA-4DDE-BBBA-CFCBDE0E588F}"/>
    <dataValidation imeMode="off" allowBlank="1" showInputMessage="1" showErrorMessage="1" errorTitle="数値のみ" sqref="AF22:AG28" xr:uid="{FA0DFF7E-91D3-4FF0-85E7-AE9806185BF9}"/>
    <dataValidation imeMode="on" allowBlank="1" showInputMessage="1" sqref="AX30" xr:uid="{D36FF39D-9B51-4324-ACD6-3BA9CEDC497A}"/>
    <dataValidation type="whole" imeMode="halfAlpha" allowBlank="1" showInputMessage="1" showErrorMessage="1" errorTitle="入力制限" error="工事費限度内の数値を入力してください。" promptTitle="整数を入力" prompt="端数調整等の場合、正の実数値を入力可です。" sqref="BG45:BH45" xr:uid="{6D9C70D0-4E7B-4513-A8CC-73C09E8F0198}">
      <formula1>0</formula1>
      <formula2>100</formula2>
    </dataValidation>
    <dataValidation type="list" allowBlank="1" showInputMessage="1" showErrorMessage="1" sqref="AA31:AD52" xr:uid="{6CBC9222-E894-49CC-ABAA-39B69D2B48AB}">
      <formula1>$CO$3:$CO$55</formula1>
    </dataValidation>
    <dataValidation type="list" allowBlank="1" showInputMessage="1" showErrorMessage="1" sqref="BB22:BE29 BB31:BE37" xr:uid="{83005278-8B05-4606-A95C-89E7EC5BB723}">
      <formula1>$CO$3:$CO$28</formula1>
    </dataValidation>
    <dataValidation type="list" imeMode="on" allowBlank="1" showInputMessage="1" sqref="AY32:BA36 AX31:AX36" xr:uid="{EDCD7D18-77D9-4315-9BB8-A3E7965B341A}">
      <formula1>$CP$3:$CP$22</formula1>
    </dataValidation>
    <dataValidation type="list" allowBlank="1" showInputMessage="1" showErrorMessage="1" sqref="AX41:BA41" xr:uid="{7FC7434D-F1D7-4AA7-BA03-03CD6CBCD76B}">
      <formula1>$CQ$10</formula1>
    </dataValidation>
    <dataValidation type="list" imeMode="on" allowBlank="1" showInputMessage="1" sqref="AX39:BA39" xr:uid="{3A52B2DC-C3D0-4846-9537-F3961F30B76E}">
      <formula1>$CQ$6</formula1>
    </dataValidation>
    <dataValidation type="list" imeMode="on" allowBlank="1" showInputMessage="1" sqref="AX38:BA38" xr:uid="{E24CCF1C-D87F-4B77-B516-E9A1925F8A76}">
      <formula1>$CQ$4</formula1>
    </dataValidation>
    <dataValidation type="list" imeMode="on" allowBlank="1" showInputMessage="1" sqref="AX37:BA37" xr:uid="{5822D154-FE8E-47D3-82FF-A89E74E8E5F8}">
      <formula1>$CQ$3</formula1>
    </dataValidation>
    <dataValidation type="list" imeMode="on" allowBlank="1" showErrorMessage="1" sqref="F21:L21 F28:L28" xr:uid="{D04EC33B-70DA-40AD-B325-EC130BD552CB}">
      <formula1>$CH$3:$CH$5</formula1>
    </dataValidation>
  </dataValidations>
  <pageMargins left="0.98425196850393704" right="0.19685039370078741" top="0.43307086614173229" bottom="0.19685039370078741" header="0" footer="0"/>
  <pageSetup paperSize="8" scale="95" orientation="landscape" horizontalDpi="300" verticalDpi="300" r:id="rId1"/>
  <headerFooter alignWithMargins="0"/>
  <ignoredErrors>
    <ignoredError sqref="BL30 BR3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0</xdr:rowOff>
                  </from>
                  <to>
                    <xdr:col>13</xdr:col>
                    <xdr:colOff>85725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9525</xdr:rowOff>
                  </from>
                  <to>
                    <xdr:col>13</xdr:col>
                    <xdr:colOff>85725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31</xdr:row>
                    <xdr:rowOff>66675</xdr:rowOff>
                  </from>
                  <to>
                    <xdr:col>2</xdr:col>
                    <xdr:colOff>114300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0</xdr:col>
                    <xdr:colOff>171450</xdr:colOff>
                    <xdr:row>32</xdr:row>
                    <xdr:rowOff>200025</xdr:rowOff>
                  </from>
                  <to>
                    <xdr:col>2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9525</xdr:rowOff>
                  </from>
                  <to>
                    <xdr:col>7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10</xdr:col>
                    <xdr:colOff>171450</xdr:colOff>
                    <xdr:row>37</xdr:row>
                    <xdr:rowOff>9525</xdr:rowOff>
                  </from>
                  <to>
                    <xdr:col>12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14</xdr:col>
                    <xdr:colOff>171450</xdr:colOff>
                    <xdr:row>37</xdr:row>
                    <xdr:rowOff>9525</xdr:rowOff>
                  </from>
                  <to>
                    <xdr:col>16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0</xdr:rowOff>
                  </from>
                  <to>
                    <xdr:col>7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9525</xdr:rowOff>
                  </from>
                  <to>
                    <xdr:col>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40</xdr:row>
                    <xdr:rowOff>9525</xdr:rowOff>
                  </from>
                  <to>
                    <xdr:col>10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9525</xdr:rowOff>
                  </from>
                  <to>
                    <xdr:col>13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14</xdr:col>
                    <xdr:colOff>161925</xdr:colOff>
                    <xdr:row>40</xdr:row>
                    <xdr:rowOff>9525</xdr:rowOff>
                  </from>
                  <to>
                    <xdr:col>16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6</xdr:col>
                    <xdr:colOff>161925</xdr:colOff>
                    <xdr:row>41</xdr:row>
                    <xdr:rowOff>0</xdr:rowOff>
                  </from>
                  <to>
                    <xdr:col>8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6</xdr:col>
                    <xdr:colOff>161925</xdr:colOff>
                    <xdr:row>42</xdr:row>
                    <xdr:rowOff>0</xdr:rowOff>
                  </from>
                  <to>
                    <xdr:col>8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6</xdr:col>
                    <xdr:colOff>161925</xdr:colOff>
                    <xdr:row>43</xdr:row>
                    <xdr:rowOff>0</xdr:rowOff>
                  </from>
                  <to>
                    <xdr:col>8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0</xdr:rowOff>
                  </from>
                  <to>
                    <xdr:col>7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9</xdr:col>
                    <xdr:colOff>161925</xdr:colOff>
                    <xdr:row>44</xdr:row>
                    <xdr:rowOff>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5</xdr:col>
                    <xdr:colOff>161925</xdr:colOff>
                    <xdr:row>49</xdr:row>
                    <xdr:rowOff>95250</xdr:rowOff>
                  </from>
                  <to>
                    <xdr:col>7</xdr:col>
                    <xdr:colOff>104775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12</xdr:col>
                    <xdr:colOff>209550</xdr:colOff>
                    <xdr:row>49</xdr:row>
                    <xdr:rowOff>123825</xdr:rowOff>
                  </from>
                  <to>
                    <xdr:col>14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5</xdr:row>
                    <xdr:rowOff>9525</xdr:rowOff>
                  </from>
                  <to>
                    <xdr:col>26</xdr:col>
                    <xdr:colOff>76200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29</xdr:col>
                    <xdr:colOff>161925</xdr:colOff>
                    <xdr:row>5</xdr:row>
                    <xdr:rowOff>9525</xdr:rowOff>
                  </from>
                  <to>
                    <xdr:col>31</xdr:col>
                    <xdr:colOff>38100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34</xdr:col>
                    <xdr:colOff>171450</xdr:colOff>
                    <xdr:row>5</xdr:row>
                    <xdr:rowOff>9525</xdr:rowOff>
                  </from>
                  <to>
                    <xdr:col>36</xdr:col>
                    <xdr:colOff>114300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6</xdr:row>
                    <xdr:rowOff>9525</xdr:rowOff>
                  </from>
                  <to>
                    <xdr:col>26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29</xdr:col>
                    <xdr:colOff>161925</xdr:colOff>
                    <xdr:row>6</xdr:row>
                    <xdr:rowOff>9525</xdr:rowOff>
                  </from>
                  <to>
                    <xdr:col>31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34</xdr:col>
                    <xdr:colOff>171450</xdr:colOff>
                    <xdr:row>6</xdr:row>
                    <xdr:rowOff>9525</xdr:rowOff>
                  </from>
                  <to>
                    <xdr:col>36</xdr:col>
                    <xdr:colOff>114300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0" name="Check Box 32">
              <controlPr defaultSize="0" autoFill="0" autoLine="0" autoPict="0">
                <anchor moveWithCells="1">
                  <from>
                    <xdr:col>72</xdr:col>
                    <xdr:colOff>161925</xdr:colOff>
                    <xdr:row>9</xdr:row>
                    <xdr:rowOff>0</xdr:rowOff>
                  </from>
                  <to>
                    <xdr:col>74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1" name="Check Box 33">
              <controlPr defaultSize="0" autoFill="0" autoLine="0" autoPict="0">
                <anchor moveWithCells="1">
                  <from>
                    <xdr:col>72</xdr:col>
                    <xdr:colOff>161925</xdr:colOff>
                    <xdr:row>10</xdr:row>
                    <xdr:rowOff>171450</xdr:rowOff>
                  </from>
                  <to>
                    <xdr:col>74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2" name="Check Box 34">
              <controlPr defaultSize="0" autoFill="0" autoLine="0" autoPict="0">
                <anchor moveWithCells="1">
                  <from>
                    <xdr:col>72</xdr:col>
                    <xdr:colOff>161925</xdr:colOff>
                    <xdr:row>12</xdr:row>
                    <xdr:rowOff>171450</xdr:rowOff>
                  </from>
                  <to>
                    <xdr:col>74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3" name="Check Box 35">
              <controlPr defaultSize="0" autoFill="0" autoLine="0" autoPict="0">
                <anchor moveWithCells="1">
                  <from>
                    <xdr:col>12</xdr:col>
                    <xdr:colOff>209550</xdr:colOff>
                    <xdr:row>53</xdr:row>
                    <xdr:rowOff>0</xdr:rowOff>
                  </from>
                  <to>
                    <xdr:col>14</xdr:col>
                    <xdr:colOff>114300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4" name="Check Box 36">
              <controlPr defaultSize="0" autoFill="0" autoLine="0" autoPict="0">
                <anchor moveWithCells="1">
                  <from>
                    <xdr:col>12</xdr:col>
                    <xdr:colOff>209550</xdr:colOff>
                    <xdr:row>54</xdr:row>
                    <xdr:rowOff>0</xdr:rowOff>
                  </from>
                  <to>
                    <xdr:col>14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5" name="Check Box 38">
              <controlPr defaultSize="0" autoFill="0" autoLine="0" autoPict="0">
                <anchor moveWithCells="1">
                  <from>
                    <xdr:col>29</xdr:col>
                    <xdr:colOff>171450</xdr:colOff>
                    <xdr:row>1</xdr:row>
                    <xdr:rowOff>28575</xdr:rowOff>
                  </from>
                  <to>
                    <xdr:col>31</xdr:col>
                    <xdr:colOff>38100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6" name="Check Box 39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47</xdr:row>
                    <xdr:rowOff>9525</xdr:rowOff>
                  </from>
                  <to>
                    <xdr:col>74</xdr:col>
                    <xdr:colOff>123825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7" name="Check Box 40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48</xdr:row>
                    <xdr:rowOff>9525</xdr:rowOff>
                  </from>
                  <to>
                    <xdr:col>74</xdr:col>
                    <xdr:colOff>123825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8" name="Check Box 41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48</xdr:row>
                    <xdr:rowOff>9525</xdr:rowOff>
                  </from>
                  <to>
                    <xdr:col>74</xdr:col>
                    <xdr:colOff>123825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9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161925</xdr:rowOff>
                  </from>
                  <to>
                    <xdr:col>26</xdr:col>
                    <xdr:colOff>76200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0" name="Check Box 59">
              <controlPr locked="0" defaultSize="0" autoFill="0" autoLine="0" autoPict="0">
                <anchor moveWithCells="1">
                  <from>
                    <xdr:col>12</xdr:col>
                    <xdr:colOff>209550</xdr:colOff>
                    <xdr:row>26</xdr:row>
                    <xdr:rowOff>0</xdr:rowOff>
                  </from>
                  <to>
                    <xdr:col>14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21F8-2978-43DC-9247-CA544F6E9D13}">
  <dimension ref="A1:CI59"/>
  <sheetViews>
    <sheetView view="pageBreakPreview" zoomScaleNormal="75" zoomScaleSheetLayoutView="75" workbookViewId="0">
      <selection activeCell="D1" sqref="D1"/>
    </sheetView>
  </sheetViews>
  <sheetFormatPr defaultColWidth="2.375" defaultRowHeight="13.5"/>
  <cols>
    <col min="1" max="1" width="2.375" customWidth="1"/>
    <col min="2" max="2" width="2.375" style="201" customWidth="1"/>
    <col min="3" max="11" width="2.375" customWidth="1"/>
    <col min="12" max="86" width="2.5" customWidth="1"/>
  </cols>
  <sheetData>
    <row r="1" spans="1:87">
      <c r="CI1" t="s">
        <v>627</v>
      </c>
    </row>
    <row r="2" spans="1:87">
      <c r="A2" s="222"/>
      <c r="B2" s="221"/>
      <c r="L2" s="220" t="s">
        <v>770</v>
      </c>
      <c r="BI2" s="219"/>
      <c r="BJ2" s="219" t="s">
        <v>769</v>
      </c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</row>
    <row r="3" spans="1:87" ht="15.75" customHeight="1">
      <c r="B3" s="213"/>
      <c r="C3" s="551" t="s">
        <v>768</v>
      </c>
      <c r="D3" s="552"/>
      <c r="E3" s="552"/>
      <c r="F3" s="552"/>
      <c r="G3" s="552"/>
      <c r="H3" s="552"/>
      <c r="I3" s="552"/>
      <c r="J3" s="553"/>
      <c r="K3" s="194"/>
      <c r="L3" s="217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8"/>
      <c r="AY3" s="205"/>
      <c r="AZ3" s="217"/>
      <c r="BA3" s="216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4"/>
    </row>
    <row r="4" spans="1:87" ht="15.75" customHeight="1">
      <c r="B4" s="213"/>
      <c r="C4" s="554"/>
      <c r="D4" s="555"/>
      <c r="E4" s="555"/>
      <c r="F4" s="555"/>
      <c r="G4" s="555"/>
      <c r="H4" s="555"/>
      <c r="I4" s="555"/>
      <c r="J4" s="556"/>
      <c r="K4" s="194"/>
      <c r="L4" s="205"/>
      <c r="M4" s="557"/>
      <c r="N4" s="557"/>
      <c r="O4" s="557"/>
      <c r="P4" s="557"/>
      <c r="Q4" s="557"/>
      <c r="R4" s="557"/>
      <c r="S4" s="211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08"/>
      <c r="AT4" s="208"/>
      <c r="AU4" s="208"/>
      <c r="AV4" s="208"/>
      <c r="AW4" s="208"/>
      <c r="AX4" s="209"/>
      <c r="AY4" s="208"/>
      <c r="AZ4" s="205"/>
      <c r="BA4" s="557" t="s">
        <v>767</v>
      </c>
      <c r="BB4" s="557"/>
      <c r="BC4" s="557"/>
      <c r="BD4" s="557"/>
      <c r="BE4" s="557"/>
      <c r="BF4" s="557"/>
      <c r="CF4" s="112"/>
    </row>
    <row r="5" spans="1:87" ht="15.75" customHeight="1">
      <c r="B5" s="207">
        <v>1</v>
      </c>
      <c r="C5" s="543" t="s">
        <v>766</v>
      </c>
      <c r="D5" s="543"/>
      <c r="E5" s="543"/>
      <c r="F5" s="543"/>
      <c r="G5" s="543"/>
      <c r="H5" s="543"/>
      <c r="I5" s="543"/>
      <c r="J5" s="543"/>
      <c r="K5" s="194"/>
      <c r="L5" s="205"/>
      <c r="M5" s="557"/>
      <c r="N5" s="557"/>
      <c r="O5" s="557"/>
      <c r="P5" s="557"/>
      <c r="Q5" s="557"/>
      <c r="R5" s="557"/>
      <c r="S5" s="211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08"/>
      <c r="AT5" s="208"/>
      <c r="AU5" s="208"/>
      <c r="AV5" s="208"/>
      <c r="AW5" s="208"/>
      <c r="AX5" s="209"/>
      <c r="AY5" s="208"/>
      <c r="AZ5" s="205"/>
      <c r="BA5" s="557"/>
      <c r="BB5" s="557"/>
      <c r="BC5" s="557"/>
      <c r="BD5" s="557"/>
      <c r="BE5" s="557"/>
      <c r="BF5" s="557"/>
      <c r="CF5" s="112"/>
    </row>
    <row r="6" spans="1:87" ht="15.75" customHeight="1">
      <c r="B6" s="207">
        <v>2</v>
      </c>
      <c r="C6" s="543" t="s">
        <v>765</v>
      </c>
      <c r="D6" s="543"/>
      <c r="E6" s="543"/>
      <c r="F6" s="543"/>
      <c r="G6" s="543"/>
      <c r="H6" s="543"/>
      <c r="I6" s="543"/>
      <c r="J6" s="543"/>
      <c r="K6" s="194"/>
      <c r="L6" s="205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9"/>
      <c r="AY6" s="208"/>
      <c r="AZ6" s="205"/>
      <c r="BA6" s="208"/>
      <c r="CF6" s="112"/>
    </row>
    <row r="7" spans="1:87" ht="15.75" customHeight="1">
      <c r="B7" s="207">
        <v>3</v>
      </c>
      <c r="C7" s="543" t="s">
        <v>764</v>
      </c>
      <c r="D7" s="543"/>
      <c r="E7" s="543"/>
      <c r="F7" s="543"/>
      <c r="G7" s="543"/>
      <c r="H7" s="543"/>
      <c r="I7" s="543"/>
      <c r="J7" s="543"/>
      <c r="K7" s="194"/>
      <c r="L7" s="205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9"/>
      <c r="AY7" s="208"/>
      <c r="AZ7" s="205"/>
      <c r="BA7" s="208"/>
      <c r="CF7" s="112"/>
    </row>
    <row r="8" spans="1:87" ht="15.75" customHeight="1">
      <c r="B8" s="207">
        <v>4</v>
      </c>
      <c r="C8" s="543" t="s">
        <v>763</v>
      </c>
      <c r="D8" s="543"/>
      <c r="E8" s="543"/>
      <c r="F8" s="543"/>
      <c r="G8" s="543"/>
      <c r="H8" s="543"/>
      <c r="I8" s="543"/>
      <c r="J8" s="543"/>
      <c r="K8" s="194"/>
      <c r="L8" s="205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9"/>
      <c r="AY8" s="208"/>
      <c r="AZ8" s="205"/>
      <c r="BA8" s="208"/>
      <c r="CF8" s="112"/>
    </row>
    <row r="9" spans="1:87" ht="15.75" customHeight="1">
      <c r="B9" s="207">
        <v>5</v>
      </c>
      <c r="C9" s="543" t="s">
        <v>762</v>
      </c>
      <c r="D9" s="543"/>
      <c r="E9" s="543"/>
      <c r="F9" s="543"/>
      <c r="G9" s="543"/>
      <c r="H9" s="543"/>
      <c r="I9" s="543"/>
      <c r="J9" s="543"/>
      <c r="K9" s="194"/>
      <c r="L9" s="205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9"/>
      <c r="AY9" s="208"/>
      <c r="AZ9" s="205"/>
      <c r="BA9" s="208"/>
      <c r="CF9" s="112"/>
    </row>
    <row r="10" spans="1:87" ht="15.75" customHeight="1">
      <c r="B10" s="207">
        <v>6</v>
      </c>
      <c r="C10" s="543" t="s">
        <v>761</v>
      </c>
      <c r="D10" s="543"/>
      <c r="E10" s="543"/>
      <c r="F10" s="543"/>
      <c r="G10" s="543"/>
      <c r="H10" s="543"/>
      <c r="I10" s="543"/>
      <c r="J10" s="543"/>
      <c r="K10" s="194"/>
      <c r="L10" s="205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9"/>
      <c r="AY10" s="208"/>
      <c r="AZ10" s="205"/>
      <c r="BA10" s="208"/>
      <c r="CF10" s="112"/>
    </row>
    <row r="11" spans="1:87" ht="15.75" customHeight="1">
      <c r="B11" s="207">
        <v>7</v>
      </c>
      <c r="C11" s="543" t="s">
        <v>760</v>
      </c>
      <c r="D11" s="543"/>
      <c r="E11" s="543"/>
      <c r="F11" s="543"/>
      <c r="G11" s="543"/>
      <c r="H11" s="543"/>
      <c r="I11" s="543"/>
      <c r="J11" s="543"/>
      <c r="K11" s="194"/>
      <c r="L11" s="205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9"/>
      <c r="AY11" s="208"/>
      <c r="AZ11" s="205"/>
      <c r="BA11" s="208"/>
      <c r="CF11" s="112"/>
    </row>
    <row r="12" spans="1:87" ht="15.75" customHeight="1">
      <c r="B12" s="207">
        <v>8</v>
      </c>
      <c r="C12" s="543" t="s">
        <v>759</v>
      </c>
      <c r="D12" s="543"/>
      <c r="E12" s="543"/>
      <c r="F12" s="543"/>
      <c r="G12" s="543"/>
      <c r="H12" s="543"/>
      <c r="I12" s="543"/>
      <c r="J12" s="543"/>
      <c r="K12" s="194"/>
      <c r="L12" s="205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9"/>
      <c r="AY12" s="208"/>
      <c r="AZ12" s="205"/>
      <c r="BA12" s="208"/>
      <c r="CF12" s="112"/>
    </row>
    <row r="13" spans="1:87" ht="15.75" customHeight="1">
      <c r="B13" s="207">
        <v>9</v>
      </c>
      <c r="C13" s="543" t="s">
        <v>758</v>
      </c>
      <c r="D13" s="543"/>
      <c r="E13" s="543"/>
      <c r="F13" s="543"/>
      <c r="G13" s="543"/>
      <c r="H13" s="543"/>
      <c r="I13" s="543"/>
      <c r="J13" s="543"/>
      <c r="K13" s="194"/>
      <c r="L13" s="205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9"/>
      <c r="AY13" s="208"/>
      <c r="AZ13" s="205"/>
      <c r="BA13" s="208"/>
      <c r="CF13" s="112"/>
    </row>
    <row r="14" spans="1:87" ht="15.75" customHeight="1">
      <c r="B14" s="207">
        <v>10</v>
      </c>
      <c r="C14" s="543" t="s">
        <v>757</v>
      </c>
      <c r="D14" s="543"/>
      <c r="E14" s="543"/>
      <c r="F14" s="543"/>
      <c r="G14" s="543"/>
      <c r="H14" s="543"/>
      <c r="I14" s="543"/>
      <c r="J14" s="543"/>
      <c r="K14" s="194"/>
      <c r="L14" s="205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9"/>
      <c r="AY14" s="208"/>
      <c r="AZ14" s="205"/>
      <c r="BA14" s="208"/>
      <c r="CF14" s="112"/>
    </row>
    <row r="15" spans="1:87" ht="15.75" customHeight="1">
      <c r="B15" s="207">
        <v>11</v>
      </c>
      <c r="C15" s="543" t="s">
        <v>756</v>
      </c>
      <c r="D15" s="543"/>
      <c r="E15" s="543"/>
      <c r="F15" s="543"/>
      <c r="G15" s="543"/>
      <c r="H15" s="543"/>
      <c r="I15" s="543"/>
      <c r="J15" s="543"/>
      <c r="K15" s="194"/>
      <c r="L15" s="205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9"/>
      <c r="AY15" s="208"/>
      <c r="AZ15" s="205"/>
      <c r="BA15" s="208"/>
      <c r="CF15" s="112"/>
    </row>
    <row r="16" spans="1:87" ht="15.75" customHeight="1">
      <c r="B16" s="207">
        <v>12</v>
      </c>
      <c r="C16" s="543" t="s">
        <v>755</v>
      </c>
      <c r="D16" s="543"/>
      <c r="E16" s="543"/>
      <c r="F16" s="543"/>
      <c r="G16" s="543"/>
      <c r="H16" s="543"/>
      <c r="I16" s="543"/>
      <c r="J16" s="543"/>
      <c r="K16" s="194"/>
      <c r="L16" s="205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9"/>
      <c r="AY16" s="208"/>
      <c r="AZ16" s="205"/>
      <c r="BA16" s="208"/>
      <c r="CF16" s="112"/>
    </row>
    <row r="17" spans="2:84" ht="15.75" customHeight="1">
      <c r="B17" s="207">
        <v>13</v>
      </c>
      <c r="C17" s="544" t="s">
        <v>754</v>
      </c>
      <c r="D17" s="545"/>
      <c r="E17" s="545"/>
      <c r="F17" s="545"/>
      <c r="G17" s="546"/>
      <c r="H17" s="543"/>
      <c r="I17" s="543"/>
      <c r="J17" s="543"/>
      <c r="K17" s="194"/>
      <c r="L17" s="205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9"/>
      <c r="AY17" s="208"/>
      <c r="AZ17" s="205"/>
      <c r="BA17" s="208"/>
      <c r="CF17" s="112"/>
    </row>
    <row r="18" spans="2:84" ht="15.75" customHeight="1">
      <c r="B18" s="207">
        <v>14</v>
      </c>
      <c r="C18" s="544" t="s">
        <v>753</v>
      </c>
      <c r="D18" s="545"/>
      <c r="E18" s="545"/>
      <c r="F18" s="545"/>
      <c r="G18" s="546"/>
      <c r="H18" s="543"/>
      <c r="I18" s="543"/>
      <c r="J18" s="543"/>
      <c r="K18" s="194"/>
      <c r="L18" s="205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9"/>
      <c r="AY18" s="208"/>
      <c r="AZ18" s="205"/>
      <c r="BA18" s="208"/>
      <c r="CF18" s="112"/>
    </row>
    <row r="19" spans="2:84" ht="15.75" customHeight="1">
      <c r="B19" s="207">
        <v>15</v>
      </c>
      <c r="C19" s="544" t="s">
        <v>752</v>
      </c>
      <c r="D19" s="545"/>
      <c r="E19" s="545"/>
      <c r="F19" s="545"/>
      <c r="G19" s="546"/>
      <c r="H19" s="543"/>
      <c r="I19" s="543"/>
      <c r="J19" s="543"/>
      <c r="K19" s="194"/>
      <c r="L19" s="205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9"/>
      <c r="AY19" s="208"/>
      <c r="AZ19" s="205"/>
      <c r="BA19" s="208"/>
      <c r="CF19" s="112"/>
    </row>
    <row r="20" spans="2:84" ht="15.75" customHeight="1">
      <c r="B20" s="207">
        <v>16</v>
      </c>
      <c r="C20" s="544" t="s">
        <v>751</v>
      </c>
      <c r="D20" s="545"/>
      <c r="E20" s="545"/>
      <c r="F20" s="545"/>
      <c r="G20" s="546"/>
      <c r="H20" s="543"/>
      <c r="I20" s="543"/>
      <c r="J20" s="543"/>
      <c r="K20" s="194"/>
      <c r="L20" s="205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9"/>
      <c r="AY20" s="208"/>
      <c r="AZ20" s="205"/>
      <c r="BA20" s="208"/>
      <c r="CF20" s="112"/>
    </row>
    <row r="21" spans="2:84" ht="15.75" customHeight="1">
      <c r="B21" s="207">
        <v>17</v>
      </c>
      <c r="C21" s="544" t="s">
        <v>750</v>
      </c>
      <c r="D21" s="545"/>
      <c r="E21" s="545"/>
      <c r="F21" s="545"/>
      <c r="G21" s="546"/>
      <c r="H21" s="543"/>
      <c r="I21" s="543"/>
      <c r="J21" s="543"/>
      <c r="K21" s="194"/>
      <c r="L21" s="205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9"/>
      <c r="AY21" s="208"/>
      <c r="AZ21" s="205"/>
      <c r="BA21" s="208"/>
      <c r="CF21" s="112"/>
    </row>
    <row r="22" spans="2:84" ht="15.75" customHeight="1">
      <c r="B22" s="207">
        <v>18</v>
      </c>
      <c r="C22" s="544" t="s">
        <v>749</v>
      </c>
      <c r="D22" s="545"/>
      <c r="E22" s="545"/>
      <c r="F22" s="545"/>
      <c r="G22" s="546"/>
      <c r="H22" s="543"/>
      <c r="I22" s="543"/>
      <c r="J22" s="543"/>
      <c r="K22" s="194"/>
      <c r="L22" s="205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9"/>
      <c r="AY22" s="208"/>
      <c r="AZ22" s="205"/>
      <c r="BA22" s="208"/>
      <c r="CF22" s="112"/>
    </row>
    <row r="23" spans="2:84" ht="15.75" customHeight="1">
      <c r="B23" s="207">
        <v>19</v>
      </c>
      <c r="C23" s="544" t="s">
        <v>748</v>
      </c>
      <c r="D23" s="545"/>
      <c r="E23" s="545"/>
      <c r="F23" s="545"/>
      <c r="G23" s="546"/>
      <c r="H23" s="543"/>
      <c r="I23" s="543"/>
      <c r="J23" s="543"/>
      <c r="K23" s="194"/>
      <c r="L23" s="205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9"/>
      <c r="AY23" s="208"/>
      <c r="AZ23" s="205"/>
      <c r="BA23" s="208"/>
      <c r="CF23" s="112"/>
    </row>
    <row r="24" spans="2:84" ht="15.75" customHeight="1">
      <c r="B24" s="207">
        <v>20</v>
      </c>
      <c r="C24" s="544" t="s">
        <v>747</v>
      </c>
      <c r="D24" s="545"/>
      <c r="E24" s="545"/>
      <c r="F24" s="545"/>
      <c r="G24" s="546"/>
      <c r="H24" s="543"/>
      <c r="I24" s="543"/>
      <c r="J24" s="543"/>
      <c r="K24" s="194"/>
      <c r="L24" s="205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9"/>
      <c r="AY24" s="208"/>
      <c r="AZ24" s="205"/>
      <c r="BA24" s="208"/>
      <c r="CF24" s="112"/>
    </row>
    <row r="25" spans="2:84" ht="15.75" customHeight="1">
      <c r="B25" s="207">
        <v>21</v>
      </c>
      <c r="C25" s="544" t="s">
        <v>746</v>
      </c>
      <c r="D25" s="545"/>
      <c r="E25" s="545"/>
      <c r="F25" s="545"/>
      <c r="G25" s="546"/>
      <c r="H25" s="543"/>
      <c r="I25" s="543"/>
      <c r="J25" s="543"/>
      <c r="K25" s="194"/>
      <c r="L25" s="205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9"/>
      <c r="AY25" s="208"/>
      <c r="AZ25" s="205"/>
      <c r="BA25" s="208"/>
      <c r="CF25" s="112"/>
    </row>
    <row r="26" spans="2:84" ht="15.75" customHeight="1">
      <c r="B26" s="207">
        <v>22</v>
      </c>
      <c r="C26" s="547" t="s">
        <v>745</v>
      </c>
      <c r="D26" s="548"/>
      <c r="E26" s="548"/>
      <c r="F26" s="548"/>
      <c r="G26" s="549"/>
      <c r="H26" s="543"/>
      <c r="I26" s="543"/>
      <c r="J26" s="543"/>
      <c r="K26" s="194"/>
      <c r="L26" s="205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9"/>
      <c r="AY26" s="208"/>
      <c r="AZ26" s="205"/>
      <c r="BA26" s="208"/>
      <c r="CF26" s="112"/>
    </row>
    <row r="27" spans="2:84" ht="15.75" customHeight="1">
      <c r="B27" s="207">
        <v>23</v>
      </c>
      <c r="C27" s="544" t="s">
        <v>744</v>
      </c>
      <c r="D27" s="545"/>
      <c r="E27" s="545"/>
      <c r="F27" s="545"/>
      <c r="G27" s="546"/>
      <c r="H27" s="543"/>
      <c r="I27" s="543"/>
      <c r="J27" s="543"/>
      <c r="K27" s="194"/>
      <c r="L27" s="205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9"/>
      <c r="AY27" s="208"/>
      <c r="AZ27" s="205"/>
      <c r="BA27" s="208"/>
      <c r="CF27" s="112"/>
    </row>
    <row r="28" spans="2:84" ht="15.75" customHeight="1">
      <c r="B28" s="207">
        <v>24</v>
      </c>
      <c r="C28" s="544" t="s">
        <v>743</v>
      </c>
      <c r="D28" s="545"/>
      <c r="E28" s="545"/>
      <c r="F28" s="545"/>
      <c r="G28" s="546"/>
      <c r="H28" s="543"/>
      <c r="I28" s="543"/>
      <c r="J28" s="543"/>
      <c r="K28" s="194"/>
      <c r="L28" s="205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9"/>
      <c r="AY28" s="208"/>
      <c r="AZ28" s="205"/>
      <c r="BA28" s="208"/>
      <c r="CF28" s="112"/>
    </row>
    <row r="29" spans="2:84" ht="15.75" customHeight="1">
      <c r="B29" s="207">
        <v>25</v>
      </c>
      <c r="C29" s="543"/>
      <c r="D29" s="543"/>
      <c r="E29" s="543"/>
      <c r="F29" s="543"/>
      <c r="G29" s="543"/>
      <c r="H29" s="543"/>
      <c r="I29" s="543"/>
      <c r="J29" s="543"/>
      <c r="K29" s="194"/>
      <c r="L29" s="205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9"/>
      <c r="AY29" s="208"/>
      <c r="AZ29" s="205"/>
      <c r="BA29" s="208"/>
      <c r="CF29" s="112"/>
    </row>
    <row r="30" spans="2:84" ht="15.75" customHeight="1">
      <c r="B30" s="207">
        <v>26</v>
      </c>
      <c r="C30" s="543"/>
      <c r="D30" s="543"/>
      <c r="E30" s="543"/>
      <c r="F30" s="543"/>
      <c r="G30" s="543"/>
      <c r="H30" s="543"/>
      <c r="I30" s="543"/>
      <c r="J30" s="543"/>
      <c r="K30" s="194"/>
      <c r="L30" s="205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9"/>
      <c r="AY30" s="208"/>
      <c r="AZ30" s="205"/>
      <c r="BA30" s="208"/>
      <c r="CF30" s="112"/>
    </row>
    <row r="31" spans="2:84" ht="15.75" customHeight="1">
      <c r="B31" s="207">
        <v>27</v>
      </c>
      <c r="C31" s="543"/>
      <c r="D31" s="543"/>
      <c r="E31" s="543"/>
      <c r="F31" s="543"/>
      <c r="G31" s="543"/>
      <c r="H31" s="546"/>
      <c r="I31" s="543"/>
      <c r="J31" s="543"/>
      <c r="K31" s="194"/>
      <c r="L31" s="205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9"/>
      <c r="AY31" s="208"/>
      <c r="AZ31" s="205"/>
      <c r="BA31" s="208"/>
      <c r="CF31" s="112"/>
    </row>
    <row r="32" spans="2:84" ht="15.75" customHeight="1">
      <c r="B32" s="207">
        <v>28</v>
      </c>
      <c r="C32" s="543"/>
      <c r="D32" s="543"/>
      <c r="E32" s="543"/>
      <c r="F32" s="543"/>
      <c r="G32" s="543"/>
      <c r="H32" s="546"/>
      <c r="I32" s="543"/>
      <c r="J32" s="543"/>
      <c r="K32" s="194"/>
      <c r="L32" s="205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9"/>
      <c r="AY32" s="208"/>
      <c r="AZ32" s="205"/>
      <c r="BA32" s="208"/>
      <c r="CF32" s="112"/>
    </row>
    <row r="33" spans="2:84" ht="15.75" customHeight="1">
      <c r="B33" s="207">
        <v>29</v>
      </c>
      <c r="C33" s="543"/>
      <c r="D33" s="543"/>
      <c r="E33" s="543"/>
      <c r="F33" s="543"/>
      <c r="G33" s="543"/>
      <c r="H33" s="545"/>
      <c r="I33" s="545"/>
      <c r="J33" s="546"/>
      <c r="K33" s="194"/>
      <c r="L33" s="205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9"/>
      <c r="AY33" s="208"/>
      <c r="AZ33" s="205"/>
      <c r="BA33" s="208"/>
      <c r="CF33" s="112"/>
    </row>
    <row r="34" spans="2:84" ht="15.75" customHeight="1">
      <c r="B34" s="207">
        <v>30</v>
      </c>
      <c r="C34" s="543"/>
      <c r="D34" s="543"/>
      <c r="E34" s="543"/>
      <c r="F34" s="543"/>
      <c r="G34" s="543"/>
      <c r="H34" s="545"/>
      <c r="I34" s="545"/>
      <c r="J34" s="546"/>
      <c r="K34" s="194"/>
      <c r="L34" s="205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9"/>
      <c r="AY34" s="208"/>
      <c r="AZ34" s="205"/>
      <c r="BA34" s="208"/>
      <c r="CF34" s="112"/>
    </row>
    <row r="35" spans="2:84" ht="15.75" customHeight="1">
      <c r="B35" s="207">
        <v>31</v>
      </c>
      <c r="C35" s="543"/>
      <c r="D35" s="543"/>
      <c r="E35" s="543"/>
      <c r="F35" s="543"/>
      <c r="G35" s="543"/>
      <c r="H35" s="545"/>
      <c r="I35" s="545"/>
      <c r="J35" s="546"/>
      <c r="K35" s="194"/>
      <c r="L35" s="205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9"/>
      <c r="AY35" s="208"/>
      <c r="AZ35" s="205"/>
      <c r="BA35" s="208"/>
      <c r="CF35" s="112"/>
    </row>
    <row r="36" spans="2:84" ht="15.75" customHeight="1">
      <c r="B36" s="207">
        <v>32</v>
      </c>
      <c r="C36" s="543"/>
      <c r="D36" s="543"/>
      <c r="E36" s="543"/>
      <c r="F36" s="543"/>
      <c r="G36" s="543"/>
      <c r="H36" s="545"/>
      <c r="I36" s="545"/>
      <c r="J36" s="546"/>
      <c r="K36" s="194"/>
      <c r="L36" s="205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9"/>
      <c r="AY36" s="208"/>
      <c r="AZ36" s="205"/>
      <c r="BA36" s="208"/>
      <c r="CF36" s="112"/>
    </row>
    <row r="37" spans="2:84" ht="15.75" customHeight="1">
      <c r="B37" s="207">
        <v>33</v>
      </c>
      <c r="C37" s="543"/>
      <c r="D37" s="543"/>
      <c r="E37" s="543"/>
      <c r="F37" s="543"/>
      <c r="G37" s="543"/>
      <c r="H37" s="545"/>
      <c r="I37" s="545"/>
      <c r="J37" s="546"/>
      <c r="K37" s="194"/>
      <c r="L37" s="205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9"/>
      <c r="AY37" s="208"/>
      <c r="AZ37" s="205"/>
      <c r="BA37" s="208"/>
      <c r="CF37" s="112"/>
    </row>
    <row r="38" spans="2:84" ht="15.75" customHeight="1">
      <c r="B38" s="207">
        <v>34</v>
      </c>
      <c r="C38" s="543"/>
      <c r="D38" s="543"/>
      <c r="E38" s="543"/>
      <c r="F38" s="543"/>
      <c r="G38" s="543"/>
      <c r="H38" s="546"/>
      <c r="I38" s="543"/>
      <c r="J38" s="543"/>
      <c r="K38" s="194"/>
      <c r="L38" s="205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9"/>
      <c r="AY38" s="208"/>
      <c r="AZ38" s="205"/>
      <c r="BA38" s="208"/>
      <c r="CF38" s="112"/>
    </row>
    <row r="39" spans="2:84" ht="15.75" customHeight="1">
      <c r="B39" s="207">
        <v>35</v>
      </c>
      <c r="C39" s="543"/>
      <c r="D39" s="543"/>
      <c r="E39" s="543"/>
      <c r="F39" s="543"/>
      <c r="G39" s="543"/>
      <c r="H39" s="546"/>
      <c r="I39" s="543"/>
      <c r="J39" s="543"/>
      <c r="K39" s="194"/>
      <c r="L39" s="205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9"/>
      <c r="AY39" s="208"/>
      <c r="AZ39" s="205"/>
      <c r="BA39" s="208"/>
      <c r="CF39" s="112"/>
    </row>
    <row r="40" spans="2:84" ht="15.75" customHeight="1">
      <c r="B40" s="207">
        <v>36</v>
      </c>
      <c r="C40" s="543"/>
      <c r="D40" s="543"/>
      <c r="E40" s="543"/>
      <c r="F40" s="543"/>
      <c r="G40" s="543"/>
      <c r="H40" s="546"/>
      <c r="I40" s="543"/>
      <c r="J40" s="543"/>
      <c r="K40" s="194"/>
      <c r="L40" s="205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9"/>
      <c r="AY40" s="208"/>
      <c r="AZ40" s="205"/>
      <c r="BA40" s="208"/>
      <c r="CF40" s="112"/>
    </row>
    <row r="41" spans="2:84" ht="15.75" customHeight="1">
      <c r="B41" s="207">
        <v>37</v>
      </c>
      <c r="C41" s="543"/>
      <c r="D41" s="543"/>
      <c r="E41" s="543"/>
      <c r="F41" s="543"/>
      <c r="G41" s="543"/>
      <c r="H41" s="546"/>
      <c r="I41" s="543"/>
      <c r="J41" s="543"/>
      <c r="K41" s="194"/>
      <c r="L41" s="205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9"/>
      <c r="AY41" s="208"/>
      <c r="AZ41" s="205"/>
      <c r="BA41" s="208"/>
      <c r="CF41" s="112"/>
    </row>
    <row r="42" spans="2:84" ht="15.75" customHeight="1">
      <c r="B42" s="207">
        <v>38</v>
      </c>
      <c r="C42" s="543"/>
      <c r="D42" s="543"/>
      <c r="E42" s="543"/>
      <c r="F42" s="543"/>
      <c r="G42" s="543"/>
      <c r="H42" s="544"/>
      <c r="I42" s="545"/>
      <c r="J42" s="546"/>
      <c r="K42" s="194"/>
      <c r="L42" s="205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9"/>
      <c r="AY42" s="208"/>
      <c r="AZ42" s="205"/>
      <c r="BA42" s="208"/>
      <c r="CF42" s="112"/>
    </row>
    <row r="43" spans="2:84" ht="15.75" customHeight="1">
      <c r="B43" s="207">
        <v>39</v>
      </c>
      <c r="C43" s="544"/>
      <c r="D43" s="545"/>
      <c r="E43" s="545"/>
      <c r="F43" s="545"/>
      <c r="G43" s="546"/>
      <c r="H43" s="546"/>
      <c r="I43" s="543"/>
      <c r="J43" s="543"/>
      <c r="K43" s="194"/>
      <c r="L43" s="205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9"/>
      <c r="AY43" s="208"/>
      <c r="AZ43" s="205"/>
      <c r="BA43" s="208"/>
      <c r="CF43" s="112"/>
    </row>
    <row r="44" spans="2:84" ht="15.75" customHeight="1">
      <c r="B44" s="207">
        <v>40</v>
      </c>
      <c r="C44" s="543"/>
      <c r="D44" s="543"/>
      <c r="E44" s="543"/>
      <c r="F44" s="543"/>
      <c r="G44" s="543"/>
      <c r="H44" s="544"/>
      <c r="I44" s="545"/>
      <c r="J44" s="546"/>
      <c r="K44" s="194"/>
      <c r="L44" s="205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9"/>
      <c r="AY44" s="208"/>
      <c r="AZ44" s="205"/>
      <c r="BA44" s="208"/>
      <c r="CF44" s="112"/>
    </row>
    <row r="45" spans="2:84" ht="15.75" customHeight="1">
      <c r="B45" s="207">
        <v>41</v>
      </c>
      <c r="C45" s="543"/>
      <c r="D45" s="543"/>
      <c r="E45" s="543"/>
      <c r="F45" s="543"/>
      <c r="G45" s="543"/>
      <c r="H45" s="546"/>
      <c r="I45" s="543"/>
      <c r="J45" s="543"/>
      <c r="K45" s="194"/>
      <c r="L45" s="205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9"/>
      <c r="AY45" s="208"/>
      <c r="AZ45" s="205"/>
      <c r="BA45" s="208"/>
      <c r="CF45" s="112"/>
    </row>
    <row r="46" spans="2:84" ht="15.75" customHeight="1">
      <c r="B46" s="207">
        <v>42</v>
      </c>
      <c r="C46" s="543"/>
      <c r="D46" s="543"/>
      <c r="E46" s="543"/>
      <c r="F46" s="543"/>
      <c r="G46" s="543"/>
      <c r="H46" s="544"/>
      <c r="I46" s="545"/>
      <c r="J46" s="546"/>
      <c r="K46" s="194"/>
      <c r="L46" s="205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9"/>
      <c r="AY46" s="208"/>
      <c r="AZ46" s="205"/>
      <c r="BA46" s="208"/>
      <c r="CF46" s="112"/>
    </row>
    <row r="47" spans="2:84" ht="15.75" customHeight="1">
      <c r="B47" s="207">
        <v>43</v>
      </c>
      <c r="C47" s="543"/>
      <c r="D47" s="543"/>
      <c r="E47" s="543"/>
      <c r="F47" s="543"/>
      <c r="G47" s="543"/>
      <c r="H47" s="546"/>
      <c r="I47" s="543"/>
      <c r="J47" s="543"/>
      <c r="K47" s="194"/>
      <c r="L47" s="205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9"/>
      <c r="AY47" s="208"/>
      <c r="AZ47" s="205"/>
      <c r="BA47" s="208"/>
      <c r="CF47" s="112"/>
    </row>
    <row r="48" spans="2:84" ht="15.75" customHeight="1">
      <c r="B48" s="207">
        <v>44</v>
      </c>
      <c r="C48" s="543"/>
      <c r="D48" s="543"/>
      <c r="E48" s="543"/>
      <c r="F48" s="543"/>
      <c r="G48" s="543"/>
      <c r="H48" s="546"/>
      <c r="I48" s="543"/>
      <c r="J48" s="543"/>
      <c r="K48" s="194"/>
      <c r="L48" s="205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9"/>
      <c r="AY48" s="208"/>
      <c r="AZ48" s="205"/>
      <c r="BA48" s="208"/>
      <c r="CF48" s="112"/>
    </row>
    <row r="49" spans="2:84" ht="15.75" customHeight="1">
      <c r="B49" s="207">
        <v>45</v>
      </c>
      <c r="C49" s="544" t="s">
        <v>742</v>
      </c>
      <c r="D49" s="545"/>
      <c r="E49" s="545"/>
      <c r="F49" s="545"/>
      <c r="G49" s="546"/>
      <c r="H49" s="544" t="s">
        <v>741</v>
      </c>
      <c r="I49" s="545"/>
      <c r="J49" s="546"/>
      <c r="K49" s="194"/>
      <c r="L49" s="205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9"/>
      <c r="AY49" s="208"/>
      <c r="AZ49" s="205"/>
      <c r="BA49" s="208"/>
      <c r="CF49" s="112"/>
    </row>
    <row r="50" spans="2:84" ht="15.75" customHeight="1">
      <c r="B50" s="207">
        <v>46</v>
      </c>
      <c r="C50" s="547" t="s">
        <v>740</v>
      </c>
      <c r="D50" s="548"/>
      <c r="E50" s="548"/>
      <c r="F50" s="548"/>
      <c r="G50" s="549"/>
      <c r="H50" s="544" t="s">
        <v>739</v>
      </c>
      <c r="I50" s="545"/>
      <c r="J50" s="546"/>
      <c r="K50" s="194"/>
      <c r="L50" s="205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9"/>
      <c r="AY50" s="208"/>
      <c r="AZ50" s="205"/>
      <c r="BA50" s="208"/>
      <c r="CF50" s="112"/>
    </row>
    <row r="51" spans="2:84" ht="15.75" customHeight="1">
      <c r="B51" s="207">
        <v>47</v>
      </c>
      <c r="C51" s="547" t="s">
        <v>738</v>
      </c>
      <c r="D51" s="548"/>
      <c r="E51" s="548"/>
      <c r="F51" s="548"/>
      <c r="G51" s="549"/>
      <c r="H51" s="544" t="s">
        <v>737</v>
      </c>
      <c r="I51" s="545"/>
      <c r="J51" s="546"/>
      <c r="K51" s="194"/>
      <c r="L51" s="205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9"/>
      <c r="AY51" s="208"/>
      <c r="AZ51" s="205"/>
      <c r="BA51" s="208"/>
      <c r="CF51" s="112"/>
    </row>
    <row r="52" spans="2:84" ht="15.75" customHeight="1">
      <c r="B52" s="207">
        <v>48</v>
      </c>
      <c r="C52" s="547" t="s">
        <v>736</v>
      </c>
      <c r="D52" s="548"/>
      <c r="E52" s="548"/>
      <c r="F52" s="548"/>
      <c r="G52" s="549"/>
      <c r="H52" s="543"/>
      <c r="I52" s="543"/>
      <c r="J52" s="543"/>
      <c r="K52" s="194"/>
      <c r="L52" s="205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9"/>
      <c r="AY52" s="208"/>
      <c r="AZ52" s="205"/>
      <c r="BA52" s="208"/>
      <c r="CF52" s="112"/>
    </row>
    <row r="53" spans="2:84" ht="15.75" customHeight="1">
      <c r="B53" s="207">
        <v>49</v>
      </c>
      <c r="C53" s="547" t="s">
        <v>735</v>
      </c>
      <c r="D53" s="548"/>
      <c r="E53" s="548"/>
      <c r="F53" s="548"/>
      <c r="G53" s="549"/>
      <c r="H53" s="543"/>
      <c r="I53" s="543"/>
      <c r="J53" s="543"/>
      <c r="K53" s="194"/>
      <c r="L53" s="205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9"/>
      <c r="AY53" s="208"/>
      <c r="AZ53" s="205"/>
      <c r="BA53" s="208"/>
      <c r="CF53" s="112"/>
    </row>
    <row r="54" spans="2:84" ht="15.75" customHeight="1">
      <c r="B54" s="207">
        <v>50</v>
      </c>
      <c r="C54" s="547" t="s">
        <v>734</v>
      </c>
      <c r="D54" s="548"/>
      <c r="E54" s="548"/>
      <c r="F54" s="548"/>
      <c r="G54" s="549"/>
      <c r="H54" s="543"/>
      <c r="I54" s="543"/>
      <c r="J54" s="543"/>
      <c r="K54" s="194"/>
      <c r="L54" s="205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9"/>
      <c r="AY54" s="208"/>
      <c r="AZ54" s="205"/>
      <c r="BA54" s="208"/>
      <c r="CF54" s="112"/>
    </row>
    <row r="55" spans="2:84" ht="15.75" customHeight="1">
      <c r="B55" s="207">
        <v>51</v>
      </c>
      <c r="C55" s="543" t="s">
        <v>733</v>
      </c>
      <c r="D55" s="543"/>
      <c r="E55" s="543"/>
      <c r="F55" s="543"/>
      <c r="G55" s="543"/>
      <c r="H55" s="543"/>
      <c r="I55" s="543"/>
      <c r="J55" s="543"/>
      <c r="K55" s="194"/>
      <c r="L55" s="204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6"/>
      <c r="AY55" s="205"/>
      <c r="AZ55" s="204"/>
      <c r="BA55" s="203"/>
      <c r="BB55" s="202"/>
      <c r="BC55" s="202"/>
      <c r="BD55" s="202"/>
      <c r="BE55" s="202"/>
      <c r="BF55" s="202"/>
      <c r="BG55" s="202"/>
      <c r="BH55" s="202"/>
      <c r="BI55" s="202"/>
      <c r="BJ55" s="202"/>
      <c r="BK55" s="202"/>
      <c r="BL55" s="202"/>
      <c r="BM55" s="202"/>
      <c r="BN55" s="202"/>
      <c r="BO55" s="202"/>
      <c r="BP55" s="202"/>
      <c r="BQ55" s="202"/>
      <c r="BR55" s="202"/>
      <c r="BS55" s="202"/>
      <c r="BT55" s="202"/>
      <c r="BU55" s="202"/>
      <c r="BV55" s="202"/>
      <c r="BW55" s="202"/>
      <c r="BX55" s="202"/>
      <c r="BY55" s="202"/>
      <c r="BZ55" s="202"/>
      <c r="CA55" s="202"/>
      <c r="CB55" s="202"/>
      <c r="CC55" s="202"/>
      <c r="CD55" s="202"/>
      <c r="CE55" s="202"/>
      <c r="CF55" s="113"/>
    </row>
    <row r="56" spans="2:84" ht="16.5" customHeight="1"/>
    <row r="57" spans="2:84" ht="16.5" customHeight="1">
      <c r="L57" s="550" t="s">
        <v>732</v>
      </c>
      <c r="M57" s="550"/>
      <c r="N57" s="550"/>
      <c r="O57" s="550"/>
      <c r="P57" s="550"/>
      <c r="Q57" s="550"/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/>
      <c r="AG57" s="550"/>
      <c r="AH57" s="550"/>
      <c r="AI57" s="550"/>
      <c r="AJ57" s="550"/>
      <c r="AK57" s="550"/>
      <c r="AL57" s="550"/>
      <c r="AM57" s="550"/>
      <c r="AN57" s="550"/>
      <c r="AO57" s="550"/>
      <c r="AP57" s="550"/>
      <c r="AQ57" s="550"/>
      <c r="AR57" s="550"/>
      <c r="AS57" s="550"/>
      <c r="AT57" s="550"/>
      <c r="AU57" s="550"/>
      <c r="AV57" s="550"/>
      <c r="AW57" s="550"/>
      <c r="AX57" s="550"/>
      <c r="AY57" s="550"/>
      <c r="AZ57" s="550"/>
      <c r="BA57" s="550"/>
      <c r="BB57" s="550"/>
    </row>
    <row r="58" spans="2:84" ht="16.5" customHeight="1">
      <c r="L58" s="550" t="s">
        <v>731</v>
      </c>
      <c r="M58" s="550"/>
      <c r="N58" s="550"/>
      <c r="O58" s="550"/>
      <c r="P58" s="550"/>
      <c r="Q58" s="550"/>
      <c r="R58" s="550"/>
      <c r="S58" s="550"/>
      <c r="T58" s="550"/>
      <c r="U58" s="550"/>
      <c r="V58" s="550"/>
      <c r="W58" s="550"/>
      <c r="X58" s="550"/>
      <c r="Y58" s="550"/>
      <c r="Z58" s="550"/>
      <c r="AA58" s="550"/>
      <c r="AB58" s="550"/>
      <c r="AC58" s="550"/>
      <c r="AD58" s="550"/>
      <c r="AE58" s="550"/>
      <c r="AF58" s="550"/>
      <c r="AG58" s="550"/>
      <c r="AH58" s="550"/>
      <c r="AI58" s="550"/>
      <c r="AJ58" s="550"/>
      <c r="AK58" s="550"/>
      <c r="AL58" s="550"/>
      <c r="AM58" s="550"/>
      <c r="AN58" s="550"/>
      <c r="AO58" s="550"/>
      <c r="AP58" s="550"/>
      <c r="AQ58" s="550"/>
      <c r="AR58" s="550"/>
      <c r="AS58" s="550"/>
      <c r="AT58" s="550"/>
      <c r="AU58" s="550"/>
      <c r="AV58" s="550"/>
      <c r="AW58" s="550"/>
      <c r="AX58" s="550"/>
      <c r="AY58" s="550"/>
      <c r="AZ58" s="550"/>
      <c r="BA58" s="550"/>
      <c r="BB58" s="550"/>
      <c r="BC58" s="550"/>
      <c r="BD58" s="550"/>
      <c r="BE58" s="550"/>
      <c r="BF58" s="550"/>
      <c r="BG58" s="550"/>
      <c r="BH58" s="550"/>
      <c r="BI58" s="550"/>
      <c r="BJ58" s="550"/>
      <c r="BK58" s="550"/>
      <c r="BL58" s="550"/>
      <c r="BM58" s="550"/>
      <c r="BN58" s="550"/>
      <c r="BO58" s="550"/>
      <c r="BP58" s="550"/>
      <c r="BQ58" s="550"/>
      <c r="BR58" s="550"/>
      <c r="BS58" s="550"/>
      <c r="BT58" s="550"/>
      <c r="BU58" s="550"/>
      <c r="BV58" s="550"/>
      <c r="BW58" s="550"/>
      <c r="BX58" s="550"/>
      <c r="BY58" s="550"/>
      <c r="BZ58" s="550"/>
      <c r="CA58" s="550"/>
      <c r="CB58" s="550"/>
    </row>
    <row r="59" spans="2:84" ht="16.5" customHeight="1"/>
  </sheetData>
  <mergeCells count="107">
    <mergeCell ref="L58:CB58"/>
    <mergeCell ref="C55:G55"/>
    <mergeCell ref="H55:J55"/>
    <mergeCell ref="L57:BB57"/>
    <mergeCell ref="C3:J4"/>
    <mergeCell ref="BA4:BF5"/>
    <mergeCell ref="M4:R5"/>
    <mergeCell ref="C5:G5"/>
    <mergeCell ref="H5:J5"/>
    <mergeCell ref="C42:G42"/>
    <mergeCell ref="C33:G33"/>
    <mergeCell ref="C47:G47"/>
    <mergeCell ref="C35:G35"/>
    <mergeCell ref="C46:G46"/>
    <mergeCell ref="C45:G45"/>
    <mergeCell ref="C37:G37"/>
    <mergeCell ref="C53:G53"/>
    <mergeCell ref="C54:G54"/>
    <mergeCell ref="H51:J51"/>
    <mergeCell ref="C43:G43"/>
    <mergeCell ref="H50:J50"/>
    <mergeCell ref="H49:J49"/>
    <mergeCell ref="C51:G51"/>
    <mergeCell ref="C44:G44"/>
    <mergeCell ref="H44:J44"/>
    <mergeCell ref="H52:J52"/>
    <mergeCell ref="H42:J42"/>
    <mergeCell ref="C41:G41"/>
    <mergeCell ref="C40:G40"/>
    <mergeCell ref="C39:G39"/>
    <mergeCell ref="H41:J41"/>
    <mergeCell ref="C48:G48"/>
    <mergeCell ref="H54:J54"/>
    <mergeCell ref="H53:J53"/>
    <mergeCell ref="H48:J48"/>
    <mergeCell ref="H47:J47"/>
    <mergeCell ref="H43:J43"/>
    <mergeCell ref="H46:J46"/>
    <mergeCell ref="H40:J40"/>
    <mergeCell ref="H39:J39"/>
    <mergeCell ref="C52:G52"/>
    <mergeCell ref="H28:J28"/>
    <mergeCell ref="C28:G28"/>
    <mergeCell ref="C38:G38"/>
    <mergeCell ref="C50:G50"/>
    <mergeCell ref="C49:G49"/>
    <mergeCell ref="H31:J31"/>
    <mergeCell ref="C26:G26"/>
    <mergeCell ref="H26:J26"/>
    <mergeCell ref="H30:J30"/>
    <mergeCell ref="H32:J32"/>
    <mergeCell ref="H38:J38"/>
    <mergeCell ref="H45:J45"/>
    <mergeCell ref="H29:J29"/>
    <mergeCell ref="C30:G30"/>
    <mergeCell ref="C29:G29"/>
    <mergeCell ref="H37:J37"/>
    <mergeCell ref="H35:J35"/>
    <mergeCell ref="H36:J36"/>
    <mergeCell ref="H33:J33"/>
    <mergeCell ref="H34:J34"/>
    <mergeCell ref="C36:G36"/>
    <mergeCell ref="C32:G32"/>
    <mergeCell ref="C31:G31"/>
    <mergeCell ref="C34:G34"/>
    <mergeCell ref="H27:J27"/>
    <mergeCell ref="C19:G19"/>
    <mergeCell ref="H19:J19"/>
    <mergeCell ref="C20:G20"/>
    <mergeCell ref="H20:J20"/>
    <mergeCell ref="C21:G21"/>
    <mergeCell ref="C24:G24"/>
    <mergeCell ref="H24:J24"/>
    <mergeCell ref="C25:G25"/>
    <mergeCell ref="H25:J25"/>
    <mergeCell ref="C27:G27"/>
    <mergeCell ref="H21:J21"/>
    <mergeCell ref="C22:G22"/>
    <mergeCell ref="H22:J22"/>
    <mergeCell ref="C23:G23"/>
    <mergeCell ref="H23:J23"/>
    <mergeCell ref="C14:G14"/>
    <mergeCell ref="H14:J14"/>
    <mergeCell ref="C17:G17"/>
    <mergeCell ref="H17:J17"/>
    <mergeCell ref="C18:G18"/>
    <mergeCell ref="H18:J18"/>
    <mergeCell ref="C15:G15"/>
    <mergeCell ref="H15:J15"/>
    <mergeCell ref="C16:G16"/>
    <mergeCell ref="H16:J16"/>
    <mergeCell ref="C6:G6"/>
    <mergeCell ref="H6:J6"/>
    <mergeCell ref="C7:G7"/>
    <mergeCell ref="H7:J7"/>
    <mergeCell ref="H12:J12"/>
    <mergeCell ref="C13:G13"/>
    <mergeCell ref="H13:J13"/>
    <mergeCell ref="C8:G8"/>
    <mergeCell ref="H8:J8"/>
    <mergeCell ref="C11:G11"/>
    <mergeCell ref="H11:J11"/>
    <mergeCell ref="C9:G9"/>
    <mergeCell ref="H9:J9"/>
    <mergeCell ref="C10:G10"/>
    <mergeCell ref="H10:J10"/>
    <mergeCell ref="C12:G12"/>
  </mergeCells>
  <phoneticPr fontId="2"/>
  <pageMargins left="0.31496062992125984" right="0.35433070866141736" top="0.35433070866141736" bottom="0.19685039370078741" header="0" footer="0"/>
  <pageSetup paperSize="8" scale="94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4BBF-4D61-4A34-87ED-F184E5097408}">
  <sheetPr codeName="Sheet2">
    <tabColor indexed="12"/>
  </sheetPr>
  <dimension ref="A1:CW111"/>
  <sheetViews>
    <sheetView showGridLines="0" showZeros="0" view="pageBreakPreview" zoomScaleNormal="75" zoomScaleSheetLayoutView="100" workbookViewId="0">
      <selection activeCell="F22" sqref="F22:S22"/>
    </sheetView>
  </sheetViews>
  <sheetFormatPr defaultColWidth="2.375" defaultRowHeight="13.5"/>
  <cols>
    <col min="1" max="9" width="2.375" customWidth="1"/>
    <col min="10" max="10" width="3.25" customWidth="1"/>
    <col min="11" max="12" width="2.375" customWidth="1"/>
    <col min="13" max="13" width="2.875" customWidth="1"/>
    <col min="14" max="19" width="2.375" customWidth="1"/>
    <col min="20" max="20" width="3.125" customWidth="1"/>
    <col min="21" max="22" width="2.375" customWidth="1"/>
    <col min="23" max="23" width="3.25" customWidth="1"/>
    <col min="24" max="26" width="3" customWidth="1"/>
    <col min="27" max="27" width="2.5" customWidth="1"/>
    <col min="28" max="28" width="2.375" customWidth="1"/>
    <col min="29" max="29" width="3.625" customWidth="1"/>
    <col min="30" max="30" width="1.75" customWidth="1"/>
    <col min="31" max="31" width="3.5" customWidth="1"/>
    <col min="32" max="46" width="2.375" customWidth="1"/>
    <col min="47" max="47" width="0.5" customWidth="1"/>
    <col min="48" max="49" width="2.375" customWidth="1"/>
    <col min="50" max="51" width="2.875" customWidth="1"/>
    <col min="52" max="52" width="3.125" customWidth="1"/>
    <col min="53" max="53" width="2.875" customWidth="1"/>
    <col min="54" max="54" width="2.375" customWidth="1"/>
    <col min="55" max="55" width="3.625" customWidth="1"/>
    <col min="56" max="56" width="3.875" customWidth="1"/>
    <col min="57" max="57" width="1.5" customWidth="1"/>
    <col min="58" max="58" width="3.5" customWidth="1"/>
    <col min="59" max="74" width="2.375" customWidth="1"/>
    <col min="75" max="75" width="2.75" customWidth="1"/>
    <col min="76" max="76" width="2.375" customWidth="1"/>
    <col min="77" max="77" width="2" customWidth="1"/>
    <col min="78" max="78" width="2.875" customWidth="1"/>
    <col min="79" max="81" width="3.375" customWidth="1"/>
    <col min="82" max="82" width="3.75" customWidth="1"/>
    <col min="83" max="84" width="2.375" customWidth="1"/>
    <col min="85" max="85" width="18.375" bestFit="1" customWidth="1"/>
    <col min="86" max="86" width="27.25" bestFit="1" customWidth="1"/>
    <col min="87" max="87" width="7.5" bestFit="1" customWidth="1"/>
    <col min="88" max="89" width="9" customWidth="1"/>
    <col min="90" max="91" width="22.75" bestFit="1" customWidth="1"/>
    <col min="92" max="92" width="17.25" bestFit="1" customWidth="1"/>
    <col min="93" max="93" width="17.25" customWidth="1"/>
    <col min="94" max="94" width="20.5" bestFit="1" customWidth="1"/>
    <col min="95" max="95" width="17.25" bestFit="1" customWidth="1"/>
    <col min="96" max="96" width="9" customWidth="1"/>
    <col min="97" max="97" width="7.5" bestFit="1" customWidth="1"/>
    <col min="98" max="98" width="5" bestFit="1" customWidth="1"/>
    <col min="99" max="99" width="12.625" customWidth="1"/>
    <col min="100" max="100" width="9.375" bestFit="1" customWidth="1"/>
    <col min="101" max="101" width="7.25" customWidth="1"/>
    <col min="102" max="103" width="9" customWidth="1"/>
    <col min="104" max="104" width="9.375" bestFit="1" customWidth="1"/>
    <col min="105" max="105" width="9" customWidth="1"/>
    <col min="106" max="122" width="11" customWidth="1"/>
  </cols>
  <sheetData>
    <row r="1" spans="1:101" ht="19.5" customHeight="1" thickBot="1">
      <c r="A1" s="7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1"/>
      <c r="CF1" s="1"/>
      <c r="CG1" s="117" t="s">
        <v>139</v>
      </c>
      <c r="CH1" s="114" t="s">
        <v>618</v>
      </c>
      <c r="CL1" s="62" t="s">
        <v>200</v>
      </c>
      <c r="CM1" s="59"/>
      <c r="CN1" s="59"/>
      <c r="CO1" s="59"/>
      <c r="CS1" s="1"/>
      <c r="CU1" s="114" t="s">
        <v>720</v>
      </c>
      <c r="CW1" t="s">
        <v>627</v>
      </c>
    </row>
    <row r="2" spans="1:101" ht="19.5" customHeight="1" thickTop="1">
      <c r="A2" s="7"/>
      <c r="B2" s="615" t="s">
        <v>730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20"/>
      <c r="N2" s="372" t="s">
        <v>620</v>
      </c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1"/>
      <c r="AE2" s="31"/>
      <c r="AF2" s="321" t="s">
        <v>435</v>
      </c>
      <c r="AG2" s="321"/>
      <c r="AH2" s="321"/>
      <c r="AI2" s="321"/>
      <c r="AJ2" s="321"/>
      <c r="AK2" s="321"/>
      <c r="AL2" s="321"/>
      <c r="AM2" s="321"/>
      <c r="AN2" s="321"/>
      <c r="AO2" s="3"/>
      <c r="AP2" s="623" t="s">
        <v>692</v>
      </c>
      <c r="AQ2" s="619"/>
      <c r="AR2" s="619"/>
      <c r="AS2" s="619"/>
      <c r="AT2" s="619"/>
      <c r="AU2" s="619"/>
      <c r="AV2" s="619"/>
      <c r="AW2" s="619"/>
      <c r="AX2" s="619"/>
      <c r="AY2" s="619"/>
      <c r="AZ2" s="619"/>
      <c r="BA2" s="619"/>
      <c r="BB2" s="620"/>
      <c r="BC2" s="348" t="s">
        <v>456</v>
      </c>
      <c r="BD2" s="349"/>
      <c r="BE2" s="349"/>
      <c r="BF2" s="349"/>
      <c r="BG2" s="349"/>
      <c r="BH2" s="349"/>
      <c r="BI2" s="350"/>
      <c r="BJ2" s="33"/>
      <c r="BK2" s="34"/>
      <c r="BL2" s="601"/>
      <c r="BM2" s="601"/>
      <c r="BN2" s="601"/>
      <c r="BO2" s="601"/>
      <c r="BP2" s="601"/>
      <c r="BQ2" s="601"/>
      <c r="BR2" s="601"/>
      <c r="BS2" s="311" t="s">
        <v>457</v>
      </c>
      <c r="BT2" s="601"/>
      <c r="BU2" s="601"/>
      <c r="BV2" s="601"/>
      <c r="BW2" s="601"/>
      <c r="BX2" s="601"/>
      <c r="BY2" s="601"/>
      <c r="BZ2" s="35"/>
      <c r="CA2" s="496" t="s">
        <v>458</v>
      </c>
      <c r="CB2" s="497"/>
      <c r="CC2" s="497"/>
      <c r="CD2" s="498"/>
      <c r="CE2" s="1"/>
      <c r="CF2" s="1"/>
      <c r="CG2" s="169" t="s">
        <v>140</v>
      </c>
      <c r="CH2" s="170" t="s">
        <v>141</v>
      </c>
      <c r="CI2" s="171" t="s">
        <v>403</v>
      </c>
      <c r="CJ2" s="171" t="s">
        <v>185</v>
      </c>
      <c r="CK2" s="172" t="s">
        <v>0</v>
      </c>
      <c r="CL2" s="173" t="s">
        <v>423</v>
      </c>
      <c r="CM2" s="171" t="s">
        <v>424</v>
      </c>
      <c r="CN2" s="174" t="s">
        <v>15</v>
      </c>
      <c r="CO2" s="174" t="s">
        <v>224</v>
      </c>
      <c r="CP2" s="171" t="s">
        <v>220</v>
      </c>
      <c r="CQ2" s="175" t="s">
        <v>643</v>
      </c>
      <c r="CR2" s="176" t="s">
        <v>225</v>
      </c>
      <c r="CS2" s="177" t="s">
        <v>46</v>
      </c>
      <c r="CT2" s="178" t="s">
        <v>404</v>
      </c>
      <c r="CU2" s="179" t="s">
        <v>76</v>
      </c>
      <c r="CV2" s="180" t="s">
        <v>134</v>
      </c>
    </row>
    <row r="3" spans="1:101" ht="21" customHeight="1" thickBot="1">
      <c r="A3" s="7"/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21"/>
      <c r="N3" s="319" t="s">
        <v>461</v>
      </c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"/>
      <c r="AP3" s="624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2"/>
      <c r="BC3" s="351"/>
      <c r="BD3" s="352"/>
      <c r="BE3" s="352"/>
      <c r="BF3" s="352"/>
      <c r="BG3" s="352"/>
      <c r="BH3" s="352"/>
      <c r="BI3" s="353"/>
      <c r="BJ3" s="26"/>
      <c r="BK3" s="27"/>
      <c r="BL3" s="602"/>
      <c r="BM3" s="602"/>
      <c r="BN3" s="602"/>
      <c r="BO3" s="602"/>
      <c r="BP3" s="602"/>
      <c r="BQ3" s="602"/>
      <c r="BR3" s="602"/>
      <c r="BS3" s="312"/>
      <c r="BT3" s="602"/>
      <c r="BU3" s="602"/>
      <c r="BV3" s="602"/>
      <c r="BW3" s="602"/>
      <c r="BX3" s="602"/>
      <c r="BY3" s="602"/>
      <c r="BZ3" s="28"/>
      <c r="CA3" s="499"/>
      <c r="CB3" s="500"/>
      <c r="CC3" s="500"/>
      <c r="CD3" s="501"/>
      <c r="CE3" s="1"/>
      <c r="CF3" s="1"/>
      <c r="CG3" s="181" t="s">
        <v>136</v>
      </c>
      <c r="CH3" s="192" t="s">
        <v>725</v>
      </c>
      <c r="CI3" s="62">
        <v>3</v>
      </c>
      <c r="CJ3" s="62" t="s">
        <v>186</v>
      </c>
      <c r="CK3" s="62">
        <v>1</v>
      </c>
      <c r="CL3" s="63" t="s">
        <v>201</v>
      </c>
      <c r="CM3" s="62" t="s">
        <v>406</v>
      </c>
      <c r="CN3" s="195" t="s">
        <v>399</v>
      </c>
      <c r="CO3" s="62" t="s">
        <v>605</v>
      </c>
      <c r="CP3" s="110" t="s">
        <v>323</v>
      </c>
      <c r="CQ3" s="7" t="s">
        <v>644</v>
      </c>
      <c r="CR3" s="66" t="s">
        <v>238</v>
      </c>
      <c r="CS3" s="62" t="s">
        <v>226</v>
      </c>
      <c r="CT3" s="196">
        <v>50</v>
      </c>
      <c r="CU3" s="168" t="s">
        <v>729</v>
      </c>
      <c r="CV3" s="182"/>
      <c r="CW3" s="7"/>
    </row>
    <row r="4" spans="1:101" ht="18.75" customHeight="1" thickTop="1">
      <c r="B4" s="377" t="s">
        <v>1</v>
      </c>
      <c r="C4" s="378"/>
      <c r="D4" s="379"/>
      <c r="E4" s="311"/>
      <c r="F4" s="311"/>
      <c r="G4" s="311"/>
      <c r="H4" s="311"/>
      <c r="I4" s="311"/>
      <c r="J4" s="311"/>
      <c r="K4" s="388" t="s">
        <v>2</v>
      </c>
      <c r="L4" s="378"/>
      <c r="M4" s="379"/>
      <c r="N4" s="328"/>
      <c r="O4" s="311"/>
      <c r="P4" s="311"/>
      <c r="Q4" s="311"/>
      <c r="R4" s="311"/>
      <c r="S4" s="311"/>
      <c r="T4" s="329"/>
      <c r="U4" s="354" t="s">
        <v>239</v>
      </c>
      <c r="V4" s="355"/>
      <c r="W4" s="355"/>
      <c r="X4" s="355"/>
      <c r="Y4" s="356"/>
      <c r="Z4" s="313"/>
      <c r="AA4" s="313"/>
      <c r="AB4" s="313"/>
      <c r="AC4" s="313"/>
      <c r="AD4" s="313"/>
      <c r="AE4" s="48" t="s">
        <v>240</v>
      </c>
      <c r="AF4" s="314" t="s">
        <v>241</v>
      </c>
      <c r="AG4" s="314"/>
      <c r="AH4" s="314"/>
      <c r="AI4" s="315"/>
      <c r="AJ4" s="313"/>
      <c r="AK4" s="313"/>
      <c r="AL4" s="313"/>
      <c r="AM4" s="313"/>
      <c r="AN4" s="313"/>
      <c r="AO4" s="39" t="s">
        <v>240</v>
      </c>
      <c r="AP4" s="478"/>
      <c r="AQ4" s="403"/>
      <c r="AR4" s="403"/>
      <c r="AS4" s="403"/>
      <c r="AT4" s="403"/>
      <c r="AU4" s="403"/>
      <c r="AV4" s="403"/>
      <c r="AW4" s="403"/>
      <c r="AX4" s="403"/>
      <c r="AY4" s="403"/>
      <c r="AZ4" s="403"/>
      <c r="BA4" s="403"/>
      <c r="BB4" s="403"/>
      <c r="BC4" s="403"/>
      <c r="BD4" s="403"/>
      <c r="BE4" s="403"/>
      <c r="BF4" s="403"/>
      <c r="BG4" s="403"/>
      <c r="BH4" s="403"/>
      <c r="BI4" s="403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331"/>
      <c r="BV4" s="344" t="s">
        <v>375</v>
      </c>
      <c r="BW4" s="345"/>
      <c r="BX4" s="345"/>
      <c r="BY4" s="345"/>
      <c r="BZ4" s="345"/>
      <c r="CA4" s="491" t="s">
        <v>62</v>
      </c>
      <c r="CB4" s="345"/>
      <c r="CC4" s="345"/>
      <c r="CD4" s="492"/>
      <c r="CE4" s="1"/>
      <c r="CF4" s="1"/>
      <c r="CG4" s="193" t="s">
        <v>724</v>
      </c>
      <c r="CH4" s="60"/>
      <c r="CI4" s="60">
        <v>5</v>
      </c>
      <c r="CJ4" s="60" t="s">
        <v>187</v>
      </c>
      <c r="CK4" s="60">
        <v>2</v>
      </c>
      <c r="CL4" s="164" t="s">
        <v>408</v>
      </c>
      <c r="CM4" s="70" t="s">
        <v>407</v>
      </c>
      <c r="CN4" s="60" t="s">
        <v>400</v>
      </c>
      <c r="CO4" s="60" t="s">
        <v>606</v>
      </c>
      <c r="CP4" s="111" t="s">
        <v>208</v>
      </c>
      <c r="CQ4" s="4" t="s">
        <v>645</v>
      </c>
      <c r="CR4" s="92" t="s">
        <v>242</v>
      </c>
      <c r="CS4" s="68" t="s">
        <v>230</v>
      </c>
      <c r="CT4" s="165"/>
      <c r="CU4" s="166"/>
      <c r="CV4" s="183"/>
      <c r="CW4" s="7"/>
    </row>
    <row r="5" spans="1:101" ht="17.25" customHeight="1">
      <c r="B5" s="380"/>
      <c r="C5" s="381"/>
      <c r="D5" s="382"/>
      <c r="E5" s="270"/>
      <c r="F5" s="270"/>
      <c r="G5" s="270"/>
      <c r="H5" s="270"/>
      <c r="I5" s="270"/>
      <c r="J5" s="270"/>
      <c r="K5" s="389"/>
      <c r="L5" s="381"/>
      <c r="M5" s="382"/>
      <c r="N5" s="330"/>
      <c r="O5" s="270"/>
      <c r="P5" s="270"/>
      <c r="Q5" s="270"/>
      <c r="R5" s="270"/>
      <c r="S5" s="270"/>
      <c r="T5" s="331"/>
      <c r="U5" s="342" t="s">
        <v>28</v>
      </c>
      <c r="V5" s="318"/>
      <c r="W5" s="318"/>
      <c r="X5" s="318"/>
      <c r="Y5" s="343"/>
      <c r="Z5" s="357"/>
      <c r="AA5" s="357"/>
      <c r="AB5" s="357"/>
      <c r="AC5" s="357"/>
      <c r="AD5" s="316" t="s">
        <v>26</v>
      </c>
      <c r="AE5" s="317"/>
      <c r="AF5" s="318" t="s">
        <v>29</v>
      </c>
      <c r="AG5" s="318"/>
      <c r="AH5" s="318"/>
      <c r="AI5" s="343"/>
      <c r="AJ5" s="318"/>
      <c r="AK5" s="318"/>
      <c r="AL5" s="318"/>
      <c r="AM5" s="318"/>
      <c r="AN5" s="318"/>
      <c r="AO5" s="40" t="s">
        <v>27</v>
      </c>
      <c r="AP5" s="33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331"/>
      <c r="BV5" s="346" t="s">
        <v>59</v>
      </c>
      <c r="BW5" s="347"/>
      <c r="BX5" s="347"/>
      <c r="BY5" s="347"/>
      <c r="BZ5" s="347"/>
      <c r="CA5" s="460"/>
      <c r="CB5" s="403"/>
      <c r="CC5" s="403"/>
      <c r="CD5" s="461"/>
      <c r="CE5" s="1"/>
      <c r="CF5" s="1"/>
      <c r="CG5" s="184"/>
      <c r="CH5" s="61"/>
      <c r="CI5" s="60">
        <v>7</v>
      </c>
      <c r="CJ5" s="60" t="s">
        <v>188</v>
      </c>
      <c r="CK5" s="60">
        <v>3</v>
      </c>
      <c r="CL5" s="164" t="s">
        <v>412</v>
      </c>
      <c r="CM5" s="70" t="s">
        <v>409</v>
      </c>
      <c r="CN5" s="68" t="s">
        <v>402</v>
      </c>
      <c r="CO5" s="68" t="s">
        <v>607</v>
      </c>
      <c r="CP5" s="111" t="s">
        <v>209</v>
      </c>
      <c r="CQ5" s="132" t="s">
        <v>629</v>
      </c>
      <c r="CR5" s="10" t="s">
        <v>378</v>
      </c>
      <c r="CS5" s="60" t="s">
        <v>227</v>
      </c>
      <c r="CT5" s="165"/>
      <c r="CU5" s="166"/>
      <c r="CV5" s="183"/>
      <c r="CW5" s="7"/>
    </row>
    <row r="6" spans="1:101" ht="18" customHeight="1">
      <c r="B6" s="380"/>
      <c r="C6" s="381"/>
      <c r="D6" s="382"/>
      <c r="E6" s="270"/>
      <c r="F6" s="270"/>
      <c r="G6" s="270"/>
      <c r="H6" s="270"/>
      <c r="I6" s="270"/>
      <c r="J6" s="270"/>
      <c r="K6" s="389"/>
      <c r="L6" s="381"/>
      <c r="M6" s="382"/>
      <c r="N6" s="330"/>
      <c r="O6" s="270"/>
      <c r="P6" s="270"/>
      <c r="Q6" s="270"/>
      <c r="R6" s="270"/>
      <c r="S6" s="270"/>
      <c r="T6" s="331"/>
      <c r="U6" s="342" t="s">
        <v>30</v>
      </c>
      <c r="V6" s="318"/>
      <c r="W6" s="318"/>
      <c r="X6" s="318"/>
      <c r="Y6" s="343"/>
      <c r="Z6" s="41"/>
      <c r="AA6" s="318" t="s">
        <v>31</v>
      </c>
      <c r="AB6" s="318"/>
      <c r="AC6" s="318"/>
      <c r="AD6" s="41"/>
      <c r="AE6" s="41"/>
      <c r="AF6" s="318" t="s">
        <v>32</v>
      </c>
      <c r="AG6" s="318"/>
      <c r="AH6" s="318"/>
      <c r="AI6" s="41"/>
      <c r="AJ6" s="41"/>
      <c r="AK6" s="284" t="s">
        <v>33</v>
      </c>
      <c r="AL6" s="284"/>
      <c r="AM6" s="284"/>
      <c r="AN6" s="41"/>
      <c r="AO6" s="40"/>
      <c r="AP6" s="33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331"/>
      <c r="BV6" s="479"/>
      <c r="BW6" s="480"/>
      <c r="BX6" s="480"/>
      <c r="BY6" s="480"/>
      <c r="BZ6" s="481"/>
      <c r="CA6" s="462"/>
      <c r="CB6" s="270"/>
      <c r="CC6" s="270"/>
      <c r="CD6" s="463"/>
      <c r="CE6" s="1"/>
      <c r="CF6" s="1"/>
      <c r="CG6" s="185"/>
      <c r="CH6" s="7"/>
      <c r="CI6" s="60">
        <v>8</v>
      </c>
      <c r="CJ6" s="60" t="s">
        <v>189</v>
      </c>
      <c r="CK6" s="60">
        <v>4</v>
      </c>
      <c r="CL6" s="164" t="s">
        <v>37</v>
      </c>
      <c r="CM6" s="70" t="s">
        <v>410</v>
      </c>
      <c r="CN6" s="68" t="s">
        <v>401</v>
      </c>
      <c r="CO6" s="60" t="s">
        <v>608</v>
      </c>
      <c r="CP6" s="111" t="s">
        <v>210</v>
      </c>
      <c r="CQ6" s="4" t="s">
        <v>646</v>
      </c>
      <c r="CR6" s="10" t="s">
        <v>244</v>
      </c>
      <c r="CS6" s="68" t="s">
        <v>232</v>
      </c>
      <c r="CT6" s="165"/>
      <c r="CU6" s="166"/>
      <c r="CV6" s="183"/>
      <c r="CW6" s="7"/>
    </row>
    <row r="7" spans="1:101" ht="17.25" customHeight="1">
      <c r="B7" s="380"/>
      <c r="C7" s="381"/>
      <c r="D7" s="382"/>
      <c r="E7" s="270"/>
      <c r="F7" s="270"/>
      <c r="G7" s="270"/>
      <c r="H7" s="270"/>
      <c r="I7" s="270"/>
      <c r="J7" s="270"/>
      <c r="K7" s="389"/>
      <c r="L7" s="381"/>
      <c r="M7" s="382"/>
      <c r="N7" s="330"/>
      <c r="O7" s="270"/>
      <c r="P7" s="270"/>
      <c r="Q7" s="270"/>
      <c r="R7" s="270"/>
      <c r="S7" s="270"/>
      <c r="T7" s="331"/>
      <c r="U7" s="342" t="s">
        <v>34</v>
      </c>
      <c r="V7" s="318"/>
      <c r="W7" s="318"/>
      <c r="X7" s="318"/>
      <c r="Y7" s="343"/>
      <c r="Z7" s="41"/>
      <c r="AA7" s="284" t="s">
        <v>35</v>
      </c>
      <c r="AB7" s="284"/>
      <c r="AC7" s="284"/>
      <c r="AD7" s="284"/>
      <c r="AE7" s="41"/>
      <c r="AF7" s="284" t="s">
        <v>36</v>
      </c>
      <c r="AG7" s="284"/>
      <c r="AH7" s="284"/>
      <c r="AI7" s="284"/>
      <c r="AJ7" s="41"/>
      <c r="AK7" s="284" t="s">
        <v>10</v>
      </c>
      <c r="AL7" s="284"/>
      <c r="AM7" s="284"/>
      <c r="AN7" s="41"/>
      <c r="AO7" s="40"/>
      <c r="AP7" s="33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331"/>
      <c r="BV7" s="482" t="s">
        <v>60</v>
      </c>
      <c r="BW7" s="434"/>
      <c r="BX7" s="434"/>
      <c r="BY7" s="434"/>
      <c r="BZ7" s="434"/>
      <c r="CA7" s="464"/>
      <c r="CB7" s="312"/>
      <c r="CC7" s="312"/>
      <c r="CD7" s="465"/>
      <c r="CE7" s="1"/>
      <c r="CF7" s="1"/>
      <c r="CG7" s="185"/>
      <c r="CH7" s="7"/>
      <c r="CI7" s="60">
        <v>10</v>
      </c>
      <c r="CJ7" s="60" t="s">
        <v>190</v>
      </c>
      <c r="CK7" s="60">
        <v>5</v>
      </c>
      <c r="CL7" s="63" t="s">
        <v>204</v>
      </c>
      <c r="CM7" s="70" t="s">
        <v>411</v>
      </c>
      <c r="CN7" s="68" t="s">
        <v>430</v>
      </c>
      <c r="CO7" s="60" t="s">
        <v>609</v>
      </c>
      <c r="CP7" s="111" t="s">
        <v>211</v>
      </c>
      <c r="CQ7" s="132" t="s">
        <v>629</v>
      </c>
      <c r="CR7" s="10" t="s">
        <v>67</v>
      </c>
      <c r="CS7" s="68" t="s">
        <v>233</v>
      </c>
      <c r="CT7" s="165"/>
      <c r="CU7" s="166"/>
      <c r="CV7" s="183"/>
      <c r="CW7" s="7"/>
    </row>
    <row r="8" spans="1:101" ht="15.75" customHeight="1">
      <c r="B8" s="380"/>
      <c r="C8" s="381"/>
      <c r="D8" s="382"/>
      <c r="E8" s="270"/>
      <c r="F8" s="270"/>
      <c r="G8" s="270"/>
      <c r="H8" s="270"/>
      <c r="I8" s="270"/>
      <c r="J8" s="270"/>
      <c r="K8" s="389"/>
      <c r="L8" s="381"/>
      <c r="M8" s="382"/>
      <c r="N8" s="330"/>
      <c r="O8" s="270"/>
      <c r="P8" s="270"/>
      <c r="Q8" s="270"/>
      <c r="R8" s="270"/>
      <c r="S8" s="270"/>
      <c r="T8" s="331"/>
      <c r="U8" s="339" t="s">
        <v>447</v>
      </c>
      <c r="V8" s="340"/>
      <c r="W8" s="340"/>
      <c r="X8" s="340"/>
      <c r="Y8" s="341"/>
      <c r="Z8" s="338" t="s">
        <v>40</v>
      </c>
      <c r="AA8" s="338"/>
      <c r="AB8" s="374" t="s">
        <v>718</v>
      </c>
      <c r="AC8" s="374"/>
      <c r="AD8" s="611"/>
      <c r="AE8" s="611"/>
      <c r="AF8" s="22" t="s">
        <v>0</v>
      </c>
      <c r="AG8" s="611"/>
      <c r="AH8" s="611"/>
      <c r="AI8" s="22" t="s">
        <v>42</v>
      </c>
      <c r="AJ8" s="611"/>
      <c r="AK8" s="611"/>
      <c r="AL8" s="22" t="s">
        <v>39</v>
      </c>
      <c r="AM8" s="335"/>
      <c r="AN8" s="336"/>
      <c r="AO8" s="337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331"/>
      <c r="BV8" s="342"/>
      <c r="BW8" s="318"/>
      <c r="BX8" s="318"/>
      <c r="BY8" s="318"/>
      <c r="BZ8" s="502"/>
      <c r="CA8" s="491" t="s">
        <v>63</v>
      </c>
      <c r="CB8" s="345"/>
      <c r="CC8" s="345"/>
      <c r="CD8" s="492"/>
      <c r="CE8" s="1"/>
      <c r="CF8" s="1"/>
      <c r="CG8" s="185"/>
      <c r="CH8" s="7"/>
      <c r="CI8" s="68">
        <v>14</v>
      </c>
      <c r="CJ8" s="60" t="s">
        <v>191</v>
      </c>
      <c r="CK8" s="60">
        <v>6</v>
      </c>
      <c r="CL8" s="63" t="s">
        <v>243</v>
      </c>
      <c r="CM8" s="60" t="s">
        <v>415</v>
      </c>
      <c r="CN8" s="68" t="s">
        <v>431</v>
      </c>
      <c r="CO8" s="60" t="s">
        <v>610</v>
      </c>
      <c r="CP8" s="110" t="s">
        <v>638</v>
      </c>
      <c r="CQ8" s="4" t="s">
        <v>440</v>
      </c>
      <c r="CR8" s="10" t="s">
        <v>246</v>
      </c>
      <c r="CS8" s="60" t="s">
        <v>247</v>
      </c>
      <c r="CT8" s="165"/>
      <c r="CU8" s="166"/>
      <c r="CV8" s="183"/>
      <c r="CW8" s="7"/>
    </row>
    <row r="9" spans="1:101" ht="13.5" customHeight="1">
      <c r="B9" s="383"/>
      <c r="C9" s="384"/>
      <c r="D9" s="385"/>
      <c r="E9" s="312"/>
      <c r="F9" s="312"/>
      <c r="G9" s="312"/>
      <c r="H9" s="312"/>
      <c r="I9" s="312"/>
      <c r="J9" s="312"/>
      <c r="K9" s="390"/>
      <c r="L9" s="384"/>
      <c r="M9" s="385"/>
      <c r="N9" s="332"/>
      <c r="O9" s="312"/>
      <c r="P9" s="312"/>
      <c r="Q9" s="312"/>
      <c r="R9" s="312"/>
      <c r="S9" s="312"/>
      <c r="T9" s="333"/>
      <c r="U9" s="342"/>
      <c r="V9" s="318"/>
      <c r="W9" s="318"/>
      <c r="X9" s="318"/>
      <c r="Y9" s="343"/>
      <c r="Z9" s="318" t="s">
        <v>41</v>
      </c>
      <c r="AA9" s="318"/>
      <c r="AB9" s="42" t="s">
        <v>718</v>
      </c>
      <c r="AC9" s="43"/>
      <c r="AD9" s="334"/>
      <c r="AE9" s="334"/>
      <c r="AF9" s="44" t="s">
        <v>0</v>
      </c>
      <c r="AG9" s="334"/>
      <c r="AH9" s="334"/>
      <c r="AI9" s="44" t="s">
        <v>42</v>
      </c>
      <c r="AJ9" s="334"/>
      <c r="AK9" s="334"/>
      <c r="AL9" s="44" t="s">
        <v>39</v>
      </c>
      <c r="AM9" s="335"/>
      <c r="AN9" s="336"/>
      <c r="AO9" s="337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482" t="s">
        <v>248</v>
      </c>
      <c r="BW9" s="434"/>
      <c r="BX9" s="434"/>
      <c r="BY9" s="434"/>
      <c r="BZ9" s="434"/>
      <c r="CA9" s="460"/>
      <c r="CB9" s="403"/>
      <c r="CC9" s="403"/>
      <c r="CD9" s="461"/>
      <c r="CE9" s="1"/>
      <c r="CF9" s="1"/>
      <c r="CG9" s="185"/>
      <c r="CH9" s="7"/>
      <c r="CI9" s="68">
        <v>20</v>
      </c>
      <c r="CJ9" s="60" t="s">
        <v>192</v>
      </c>
      <c r="CK9" s="60">
        <v>7</v>
      </c>
      <c r="CL9" s="63" t="s">
        <v>245</v>
      </c>
      <c r="CM9" s="68" t="s">
        <v>416</v>
      </c>
      <c r="CN9" s="60" t="s">
        <v>395</v>
      </c>
      <c r="CO9" s="60" t="s">
        <v>612</v>
      </c>
      <c r="CP9" s="111" t="s">
        <v>639</v>
      </c>
      <c r="CQ9" s="132" t="s">
        <v>629</v>
      </c>
      <c r="CR9" s="10" t="s">
        <v>249</v>
      </c>
      <c r="CS9" s="60" t="s">
        <v>228</v>
      </c>
      <c r="CT9" s="165"/>
      <c r="CU9" s="166"/>
      <c r="CV9" s="183"/>
      <c r="CW9" s="7"/>
    </row>
    <row r="10" spans="1:101" ht="15.75" customHeight="1">
      <c r="B10" s="402" t="s">
        <v>250</v>
      </c>
      <c r="C10" s="403"/>
      <c r="D10" s="403"/>
      <c r="E10" s="403"/>
      <c r="F10" s="403"/>
      <c r="G10" s="40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339" t="s">
        <v>448</v>
      </c>
      <c r="V10" s="340"/>
      <c r="W10" s="340"/>
      <c r="X10" s="340"/>
      <c r="Y10" s="341"/>
      <c r="Z10" s="338" t="s">
        <v>40</v>
      </c>
      <c r="AA10" s="338"/>
      <c r="AB10" s="374" t="s">
        <v>721</v>
      </c>
      <c r="AC10" s="374"/>
      <c r="AD10" s="611"/>
      <c r="AE10" s="611"/>
      <c r="AF10" s="22" t="s">
        <v>0</v>
      </c>
      <c r="AG10" s="611"/>
      <c r="AH10" s="611"/>
      <c r="AI10" s="22" t="s">
        <v>42</v>
      </c>
      <c r="AJ10" s="611"/>
      <c r="AK10" s="611"/>
      <c r="AL10" s="22" t="s">
        <v>39</v>
      </c>
      <c r="AM10" s="335"/>
      <c r="AN10" s="336"/>
      <c r="AO10" s="337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3"/>
      <c r="BW10" s="434" t="s">
        <v>251</v>
      </c>
      <c r="BX10" s="434"/>
      <c r="BY10" s="434"/>
      <c r="BZ10" s="434"/>
      <c r="CA10" s="462"/>
      <c r="CB10" s="270"/>
      <c r="CC10" s="270"/>
      <c r="CD10" s="463"/>
      <c r="CE10" s="1"/>
      <c r="CF10" s="1"/>
      <c r="CG10" s="185"/>
      <c r="CH10" s="7"/>
      <c r="CI10" s="68">
        <v>25</v>
      </c>
      <c r="CJ10" s="60" t="s">
        <v>193</v>
      </c>
      <c r="CK10" s="60">
        <v>8</v>
      </c>
      <c r="CL10" s="63" t="s">
        <v>203</v>
      </c>
      <c r="CM10" s="68" t="s">
        <v>417</v>
      </c>
      <c r="CN10" s="60" t="s">
        <v>396</v>
      </c>
      <c r="CO10" s="60" t="s">
        <v>613</v>
      </c>
      <c r="CP10" s="111" t="s">
        <v>640</v>
      </c>
      <c r="CQ10" s="4" t="s">
        <v>647</v>
      </c>
      <c r="CR10" s="10" t="s">
        <v>252</v>
      </c>
      <c r="CS10" s="60" t="s">
        <v>229</v>
      </c>
      <c r="CT10" s="165"/>
      <c r="CU10" s="166"/>
      <c r="CV10" s="183"/>
      <c r="CW10" s="7"/>
    </row>
    <row r="11" spans="1:101">
      <c r="B11" s="387"/>
      <c r="C11" s="270"/>
      <c r="D11" s="270"/>
      <c r="E11" s="270"/>
      <c r="F11" s="270"/>
      <c r="G11" s="270"/>
      <c r="H11" s="3"/>
      <c r="I11" s="261" t="s">
        <v>728</v>
      </c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331"/>
      <c r="U11" s="342"/>
      <c r="V11" s="318"/>
      <c r="W11" s="318"/>
      <c r="X11" s="318"/>
      <c r="Y11" s="343"/>
      <c r="Z11" s="318" t="s">
        <v>41</v>
      </c>
      <c r="AA11" s="318"/>
      <c r="AB11" s="42" t="s">
        <v>721</v>
      </c>
      <c r="AC11" s="43"/>
      <c r="AD11" s="334"/>
      <c r="AE11" s="334"/>
      <c r="AF11" s="44" t="s">
        <v>0</v>
      </c>
      <c r="AG11" s="334"/>
      <c r="AH11" s="334"/>
      <c r="AI11" s="44" t="s">
        <v>42</v>
      </c>
      <c r="AJ11" s="334"/>
      <c r="AK11" s="334"/>
      <c r="AL11" s="44" t="s">
        <v>39</v>
      </c>
      <c r="AM11" s="335"/>
      <c r="AN11" s="336"/>
      <c r="AO11" s="337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483"/>
      <c r="BW11" s="484"/>
      <c r="BX11" s="484"/>
      <c r="BY11" s="484"/>
      <c r="BZ11" s="485"/>
      <c r="CA11" s="462"/>
      <c r="CB11" s="270"/>
      <c r="CC11" s="270"/>
      <c r="CD11" s="463"/>
      <c r="CE11" s="1"/>
      <c r="CF11" s="1"/>
      <c r="CG11" s="185"/>
      <c r="CH11" s="7"/>
      <c r="CI11" s="68">
        <v>30</v>
      </c>
      <c r="CJ11" s="60" t="s">
        <v>194</v>
      </c>
      <c r="CK11" s="60">
        <v>9</v>
      </c>
      <c r="CL11" s="63" t="s">
        <v>202</v>
      </c>
      <c r="CM11" s="68" t="s">
        <v>418</v>
      </c>
      <c r="CN11" s="60" t="s">
        <v>397</v>
      </c>
      <c r="CO11" s="60" t="s">
        <v>611</v>
      </c>
      <c r="CP11" s="111" t="s">
        <v>641</v>
      </c>
      <c r="CQ11" s="132" t="s">
        <v>629</v>
      </c>
      <c r="CR11" s="10" t="s">
        <v>68</v>
      </c>
      <c r="CS11" s="60" t="s">
        <v>231</v>
      </c>
      <c r="CT11" s="165"/>
      <c r="CU11" s="166"/>
      <c r="CV11" s="183"/>
      <c r="CW11" s="7"/>
    </row>
    <row r="12" spans="1:101" ht="14.25" customHeight="1">
      <c r="B12" s="36"/>
      <c r="C12" s="3"/>
      <c r="D12" s="3"/>
      <c r="E12" s="3"/>
      <c r="F12" s="3"/>
      <c r="G12" s="3"/>
      <c r="H12" s="3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331"/>
      <c r="U12" s="420" t="s">
        <v>436</v>
      </c>
      <c r="V12" s="421"/>
      <c r="W12" s="421"/>
      <c r="X12" s="421"/>
      <c r="Y12" s="422"/>
      <c r="Z12" s="41"/>
      <c r="AA12" s="105" t="s">
        <v>437</v>
      </c>
      <c r="AB12" s="105"/>
      <c r="AC12" s="358" t="s">
        <v>438</v>
      </c>
      <c r="AD12" s="359"/>
      <c r="AE12" s="360"/>
      <c r="AF12" s="316"/>
      <c r="AG12" s="316"/>
      <c r="AH12" s="316"/>
      <c r="AI12" s="316"/>
      <c r="AJ12" s="316"/>
      <c r="AK12" s="316"/>
      <c r="AL12" s="316"/>
      <c r="AM12" s="316"/>
      <c r="AN12" s="316"/>
      <c r="AO12" s="361"/>
      <c r="AP12" s="33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3"/>
      <c r="BW12" s="434" t="s">
        <v>621</v>
      </c>
      <c r="BX12" s="434"/>
      <c r="BY12" s="434"/>
      <c r="BZ12" s="434"/>
      <c r="CA12" s="462"/>
      <c r="CB12" s="270"/>
      <c r="CC12" s="270"/>
      <c r="CD12" s="463"/>
      <c r="CE12" s="1"/>
      <c r="CF12" s="1"/>
      <c r="CG12" s="185"/>
      <c r="CH12" s="7"/>
      <c r="CI12" s="69">
        <v>50</v>
      </c>
      <c r="CJ12" s="60" t="s">
        <v>195</v>
      </c>
      <c r="CK12" s="60">
        <v>10</v>
      </c>
      <c r="CL12" s="63" t="s">
        <v>205</v>
      </c>
      <c r="CM12" s="60" t="s">
        <v>419</v>
      </c>
      <c r="CN12" s="60" t="s">
        <v>398</v>
      </c>
      <c r="CO12" s="60"/>
      <c r="CP12" s="111" t="s">
        <v>642</v>
      </c>
      <c r="CQ12" s="7"/>
      <c r="CR12" s="10" t="s">
        <v>254</v>
      </c>
      <c r="CS12" s="60" t="s">
        <v>240</v>
      </c>
      <c r="CT12" s="165"/>
      <c r="CU12" s="166"/>
      <c r="CV12" s="183"/>
      <c r="CW12" s="7"/>
    </row>
    <row r="13" spans="1:101" ht="14.25" customHeight="1">
      <c r="B13" s="36" t="s">
        <v>483</v>
      </c>
      <c r="C13" s="266" t="s">
        <v>484</v>
      </c>
      <c r="D13" s="266"/>
      <c r="E13" s="266"/>
      <c r="F13" s="26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411" t="s">
        <v>485</v>
      </c>
      <c r="V13" s="411"/>
      <c r="W13" s="411"/>
      <c r="X13" s="411"/>
      <c r="Y13" s="411"/>
      <c r="Z13" s="411"/>
      <c r="AA13" s="411"/>
      <c r="AB13" s="412"/>
      <c r="AC13" s="362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3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342"/>
      <c r="BW13" s="318"/>
      <c r="BX13" s="318"/>
      <c r="BY13" s="318"/>
      <c r="BZ13" s="502"/>
      <c r="CA13" s="462"/>
      <c r="CB13" s="270"/>
      <c r="CC13" s="270"/>
      <c r="CD13" s="463"/>
      <c r="CE13" s="1"/>
      <c r="CF13" s="1"/>
      <c r="CG13" s="185"/>
      <c r="CH13" s="7"/>
      <c r="CI13" s="7"/>
      <c r="CJ13" s="60" t="s">
        <v>196</v>
      </c>
      <c r="CK13" s="60">
        <v>11</v>
      </c>
      <c r="CL13" s="63" t="s">
        <v>206</v>
      </c>
      <c r="CM13" s="60" t="s">
        <v>420</v>
      </c>
      <c r="CN13" s="60" t="s">
        <v>614</v>
      </c>
      <c r="CO13" s="60"/>
      <c r="CP13" s="4" t="s">
        <v>212</v>
      </c>
      <c r="CQ13" s="7"/>
      <c r="CR13" s="10" t="s">
        <v>258</v>
      </c>
      <c r="CS13" s="60" t="s">
        <v>259</v>
      </c>
      <c r="CT13" s="165"/>
      <c r="CU13" s="166"/>
      <c r="CV13" s="183"/>
      <c r="CW13" s="7"/>
    </row>
    <row r="14" spans="1:101" ht="14.25" customHeight="1">
      <c r="B14" s="370" t="s">
        <v>260</v>
      </c>
      <c r="C14" s="371"/>
      <c r="D14" s="371"/>
      <c r="E14" s="371"/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3"/>
      <c r="T14" s="617"/>
      <c r="U14" s="306" t="s">
        <v>486</v>
      </c>
      <c r="V14" s="307"/>
      <c r="W14" s="307"/>
      <c r="X14" s="307"/>
      <c r="Y14" s="307"/>
      <c r="Z14" s="307"/>
      <c r="AA14" s="307"/>
      <c r="AB14" s="308"/>
      <c r="AC14" s="364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3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3"/>
      <c r="BW14" s="434" t="s">
        <v>374</v>
      </c>
      <c r="BX14" s="434"/>
      <c r="BY14" s="434"/>
      <c r="BZ14" s="434"/>
      <c r="CA14" s="462"/>
      <c r="CB14" s="270"/>
      <c r="CC14" s="270"/>
      <c r="CD14" s="463"/>
      <c r="CE14" s="1"/>
      <c r="CF14" s="1"/>
      <c r="CG14" s="185"/>
      <c r="CH14" s="7"/>
      <c r="CI14" s="7"/>
      <c r="CJ14" s="60" t="s">
        <v>197</v>
      </c>
      <c r="CK14" s="61">
        <v>12</v>
      </c>
      <c r="CL14" s="164" t="s">
        <v>413</v>
      </c>
      <c r="CM14" s="60" t="s">
        <v>421</v>
      </c>
      <c r="CN14" s="60" t="s">
        <v>615</v>
      </c>
      <c r="CO14" s="60"/>
      <c r="CP14" s="4" t="s">
        <v>213</v>
      </c>
      <c r="CQ14" s="7"/>
      <c r="CR14" s="10" t="s">
        <v>261</v>
      </c>
      <c r="CS14" s="60"/>
      <c r="CT14" s="165"/>
      <c r="CU14" s="166"/>
      <c r="CV14" s="183"/>
      <c r="CW14" s="7"/>
    </row>
    <row r="15" spans="1:101">
      <c r="B15" s="3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413" t="s">
        <v>43</v>
      </c>
      <c r="V15" s="316"/>
      <c r="W15" s="316"/>
      <c r="X15" s="316"/>
      <c r="Y15" s="316"/>
      <c r="Z15" s="316"/>
      <c r="AA15" s="316"/>
      <c r="AB15" s="317"/>
      <c r="AC15" s="41"/>
      <c r="AD15" s="41"/>
      <c r="AE15" s="318" t="s">
        <v>718</v>
      </c>
      <c r="AF15" s="318"/>
      <c r="AG15" s="316"/>
      <c r="AH15" s="316"/>
      <c r="AI15" s="41" t="s">
        <v>0</v>
      </c>
      <c r="AJ15" s="316"/>
      <c r="AK15" s="316"/>
      <c r="AL15" s="41" t="s">
        <v>38</v>
      </c>
      <c r="AM15" s="316"/>
      <c r="AN15" s="316"/>
      <c r="AO15" s="40" t="s">
        <v>39</v>
      </c>
      <c r="AP15" s="33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342"/>
      <c r="BW15" s="318"/>
      <c r="BX15" s="318"/>
      <c r="BY15" s="318"/>
      <c r="BZ15" s="502"/>
      <c r="CA15" s="464"/>
      <c r="CB15" s="312"/>
      <c r="CC15" s="312"/>
      <c r="CD15" s="465"/>
      <c r="CE15" s="1"/>
      <c r="CF15" s="1"/>
      <c r="CG15" s="185"/>
      <c r="CH15" s="7"/>
      <c r="CI15" s="7"/>
      <c r="CJ15" s="61" t="s">
        <v>198</v>
      </c>
      <c r="CK15" s="67" t="s">
        <v>42</v>
      </c>
      <c r="CL15" s="164" t="s">
        <v>414</v>
      </c>
      <c r="CM15" s="60" t="s">
        <v>422</v>
      </c>
      <c r="CN15" s="60" t="s">
        <v>616</v>
      </c>
      <c r="CO15" s="60"/>
      <c r="CP15" s="4" t="s">
        <v>214</v>
      </c>
      <c r="CQ15" s="7"/>
      <c r="CR15" s="10" t="s">
        <v>379</v>
      </c>
      <c r="CS15" s="60"/>
      <c r="CT15" s="165"/>
      <c r="CU15" s="166"/>
      <c r="CV15" s="183"/>
      <c r="CW15" s="7"/>
    </row>
    <row r="16" spans="1:101" ht="14.25">
      <c r="B16" s="370" t="s">
        <v>489</v>
      </c>
      <c r="C16" s="371"/>
      <c r="D16" s="371"/>
      <c r="E16" s="371"/>
      <c r="F16" s="610"/>
      <c r="G16" s="610"/>
      <c r="H16" s="610"/>
      <c r="I16" s="610"/>
      <c r="J16" s="610"/>
      <c r="K16" s="610"/>
      <c r="L16" s="610"/>
      <c r="M16" s="610"/>
      <c r="N16" s="610"/>
      <c r="O16" s="610"/>
      <c r="P16" s="610"/>
      <c r="Q16" s="610"/>
      <c r="R16" s="610"/>
      <c r="S16" s="610"/>
      <c r="T16" s="4"/>
      <c r="U16" s="414" t="s">
        <v>44</v>
      </c>
      <c r="V16" s="414"/>
      <c r="W16" s="414"/>
      <c r="X16" s="414"/>
      <c r="Y16" s="415"/>
      <c r="Z16" s="300" t="s">
        <v>434</v>
      </c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3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482" t="s">
        <v>61</v>
      </c>
      <c r="BW16" s="434"/>
      <c r="BX16" s="434"/>
      <c r="BY16" s="434"/>
      <c r="BZ16" s="434"/>
      <c r="CA16" s="491" t="s">
        <v>64</v>
      </c>
      <c r="CB16" s="345"/>
      <c r="CC16" s="345"/>
      <c r="CD16" s="492"/>
      <c r="CE16" s="1"/>
      <c r="CF16" s="1"/>
      <c r="CG16" s="185"/>
      <c r="CH16" s="7"/>
      <c r="CI16" s="7"/>
      <c r="CJ16" s="7"/>
      <c r="CK16" s="62">
        <v>4</v>
      </c>
      <c r="CL16" s="164" t="s">
        <v>426</v>
      </c>
      <c r="CM16" s="60" t="s">
        <v>425</v>
      </c>
      <c r="CN16" s="60" t="s">
        <v>617</v>
      </c>
      <c r="CO16" s="60"/>
      <c r="CP16" s="4" t="s">
        <v>215</v>
      </c>
      <c r="CQ16" s="7"/>
      <c r="CR16" s="10" t="s">
        <v>262</v>
      </c>
      <c r="CS16" s="60"/>
      <c r="CT16" s="165"/>
      <c r="CU16" s="166"/>
      <c r="CV16" s="183"/>
      <c r="CW16" s="7"/>
    </row>
    <row r="17" spans="2:101" ht="14.25">
      <c r="B17" s="38" t="s">
        <v>715</v>
      </c>
      <c r="C17" s="18"/>
      <c r="D17" s="18"/>
      <c r="E17" s="618"/>
      <c r="F17" s="618"/>
      <c r="G17" s="618"/>
      <c r="H17" s="618"/>
      <c r="I17" s="199" t="s">
        <v>716</v>
      </c>
      <c r="J17" s="614"/>
      <c r="K17" s="614"/>
      <c r="L17" s="614"/>
      <c r="M17" s="199" t="s">
        <v>716</v>
      </c>
      <c r="N17" s="614"/>
      <c r="O17" s="614"/>
      <c r="P17" s="614"/>
      <c r="Q17" s="614"/>
      <c r="R17" s="614"/>
      <c r="S17" s="18"/>
      <c r="T17" s="19" t="s">
        <v>714</v>
      </c>
      <c r="U17" s="416"/>
      <c r="V17" s="416"/>
      <c r="W17" s="416"/>
      <c r="X17" s="416"/>
      <c r="Y17" s="417"/>
      <c r="Z17" s="302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3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486"/>
      <c r="BW17" s="487"/>
      <c r="BX17" s="51" t="s">
        <v>492</v>
      </c>
      <c r="BY17" s="421"/>
      <c r="BZ17" s="477"/>
      <c r="CA17" s="460"/>
      <c r="CB17" s="403"/>
      <c r="CC17" s="403"/>
      <c r="CD17" s="461"/>
      <c r="CE17" s="1"/>
      <c r="CF17" s="1"/>
      <c r="CG17" s="185"/>
      <c r="CH17" s="7"/>
      <c r="CI17" s="7"/>
      <c r="CJ17" s="7"/>
      <c r="CK17" s="60">
        <v>5</v>
      </c>
      <c r="CL17" s="7"/>
      <c r="CM17" s="60" t="s">
        <v>427</v>
      </c>
      <c r="CN17" s="70"/>
      <c r="CO17" s="60"/>
      <c r="CP17" s="4" t="s">
        <v>216</v>
      </c>
      <c r="CQ17" s="7"/>
      <c r="CR17" s="11" t="s">
        <v>265</v>
      </c>
      <c r="CS17" s="60"/>
      <c r="CT17" s="165"/>
      <c r="CU17" s="166"/>
      <c r="CV17" s="183"/>
      <c r="CW17" s="7"/>
    </row>
    <row r="18" spans="2:101">
      <c r="B18" s="38" t="s">
        <v>494</v>
      </c>
      <c r="C18" s="18"/>
      <c r="D18" s="18"/>
      <c r="E18" s="18"/>
      <c r="F18" s="18"/>
      <c r="G18" s="18"/>
      <c r="H18" s="18"/>
      <c r="I18" s="18"/>
      <c r="J18" s="270"/>
      <c r="K18" s="270"/>
      <c r="L18" s="270"/>
      <c r="M18" s="270"/>
      <c r="N18" s="270"/>
      <c r="O18" s="270"/>
      <c r="P18" s="270"/>
      <c r="Q18" s="270"/>
      <c r="R18" s="270"/>
      <c r="S18" s="18"/>
      <c r="T18" s="19" t="s">
        <v>714</v>
      </c>
      <c r="U18" s="418"/>
      <c r="V18" s="418"/>
      <c r="W18" s="418"/>
      <c r="X18" s="418"/>
      <c r="Y18" s="419"/>
      <c r="Z18" s="304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3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332"/>
      <c r="BW18" s="312"/>
      <c r="BX18" s="312"/>
      <c r="BY18" s="312"/>
      <c r="BZ18" s="312"/>
      <c r="CA18" s="462"/>
      <c r="CB18" s="270"/>
      <c r="CC18" s="270"/>
      <c r="CD18" s="463"/>
      <c r="CE18" s="1"/>
      <c r="CF18" s="1"/>
      <c r="CG18" s="185"/>
      <c r="CH18" s="7"/>
      <c r="CI18" s="7"/>
      <c r="CJ18" s="7"/>
      <c r="CK18" s="60">
        <v>6</v>
      </c>
      <c r="CL18" s="64" t="s">
        <v>207</v>
      </c>
      <c r="CM18" s="60" t="s">
        <v>428</v>
      </c>
      <c r="CN18" s="70"/>
      <c r="CO18" s="60"/>
      <c r="CP18" s="4" t="s">
        <v>217</v>
      </c>
      <c r="CQ18" s="7"/>
      <c r="CR18" s="10" t="s">
        <v>267</v>
      </c>
      <c r="CS18" s="60"/>
      <c r="CT18" s="165"/>
      <c r="CU18" s="166"/>
      <c r="CV18" s="183"/>
      <c r="CW18" s="7"/>
    </row>
    <row r="19" spans="2:101"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503" t="s">
        <v>450</v>
      </c>
      <c r="V19" s="504"/>
      <c r="W19" s="504"/>
      <c r="X19" s="504"/>
      <c r="Y19" s="504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/>
      <c r="AW19" s="504"/>
      <c r="AX19" s="504"/>
      <c r="AY19" s="504"/>
      <c r="AZ19" s="504"/>
      <c r="BA19" s="504"/>
      <c r="BB19" s="504"/>
      <c r="BC19" s="504"/>
      <c r="BD19" s="504"/>
      <c r="BE19" s="504"/>
      <c r="BF19" s="504"/>
      <c r="BG19" s="504"/>
      <c r="BH19" s="504"/>
      <c r="BI19" s="504"/>
      <c r="BJ19" s="504"/>
      <c r="BK19" s="504"/>
      <c r="BL19" s="504"/>
      <c r="BM19" s="504"/>
      <c r="BN19" s="504"/>
      <c r="BO19" s="504"/>
      <c r="BP19" s="504"/>
      <c r="BQ19" s="504"/>
      <c r="BR19" s="504"/>
      <c r="BS19" s="504"/>
      <c r="BT19" s="504"/>
      <c r="BU19" s="505"/>
      <c r="BV19" s="312" t="s">
        <v>496</v>
      </c>
      <c r="BW19" s="312"/>
      <c r="BX19" s="312"/>
      <c r="BY19" s="312"/>
      <c r="BZ19" s="312"/>
      <c r="CA19" s="462"/>
      <c r="CB19" s="270"/>
      <c r="CC19" s="270"/>
      <c r="CD19" s="463"/>
      <c r="CE19" s="1"/>
      <c r="CF19" s="1"/>
      <c r="CG19" s="185"/>
      <c r="CH19" s="7"/>
      <c r="CI19" s="7"/>
      <c r="CJ19" s="7"/>
      <c r="CK19" s="60">
        <v>7</v>
      </c>
      <c r="CL19" s="194"/>
      <c r="CM19" s="68" t="s">
        <v>429</v>
      </c>
      <c r="CN19" s="71"/>
      <c r="CO19" s="60"/>
      <c r="CP19" s="112" t="s">
        <v>219</v>
      </c>
      <c r="CQ19" s="7"/>
      <c r="CR19" s="11" t="s">
        <v>269</v>
      </c>
      <c r="CS19" s="60"/>
      <c r="CT19" s="165"/>
      <c r="CU19" s="166"/>
      <c r="CV19" s="183"/>
      <c r="CW19" s="7"/>
    </row>
    <row r="20" spans="2:101" ht="14.25" customHeight="1" thickBot="1">
      <c r="B20" s="37" t="s">
        <v>270</v>
      </c>
      <c r="C20" s="266" t="s">
        <v>271</v>
      </c>
      <c r="D20" s="266"/>
      <c r="E20" s="266"/>
      <c r="F20" s="266"/>
      <c r="G20" s="106" t="s">
        <v>73</v>
      </c>
      <c r="H20" s="106"/>
      <c r="I20" s="106"/>
      <c r="J20" s="106"/>
      <c r="K20" s="373"/>
      <c r="L20" s="373"/>
      <c r="M20" s="106" t="s">
        <v>498</v>
      </c>
      <c r="N20" s="3"/>
      <c r="O20" s="3"/>
      <c r="P20" s="3"/>
      <c r="Q20" s="3"/>
      <c r="R20" s="3"/>
      <c r="S20" s="3"/>
      <c r="T20" s="4"/>
      <c r="U20" s="506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07"/>
      <c r="AV20" s="507"/>
      <c r="AW20" s="507"/>
      <c r="AX20" s="507"/>
      <c r="AY20" s="507"/>
      <c r="AZ20" s="507"/>
      <c r="BA20" s="507"/>
      <c r="BB20" s="507"/>
      <c r="BC20" s="507"/>
      <c r="BD20" s="507"/>
      <c r="BE20" s="507"/>
      <c r="BF20" s="507"/>
      <c r="BG20" s="507"/>
      <c r="BH20" s="507"/>
      <c r="BI20" s="507"/>
      <c r="BJ20" s="507"/>
      <c r="BK20" s="507"/>
      <c r="BL20" s="507"/>
      <c r="BM20" s="507"/>
      <c r="BN20" s="507"/>
      <c r="BO20" s="507"/>
      <c r="BP20" s="507"/>
      <c r="BQ20" s="507"/>
      <c r="BR20" s="507"/>
      <c r="BS20" s="507"/>
      <c r="BT20" s="507"/>
      <c r="BU20" s="507"/>
      <c r="BV20" s="534"/>
      <c r="BW20" s="535"/>
      <c r="BX20" s="535"/>
      <c r="BY20" s="535"/>
      <c r="BZ20" s="535"/>
      <c r="CA20" s="493"/>
      <c r="CB20" s="494"/>
      <c r="CC20" s="494"/>
      <c r="CD20" s="495"/>
      <c r="CE20" s="1"/>
      <c r="CF20" s="1"/>
      <c r="CG20" s="185"/>
      <c r="CH20" s="7"/>
      <c r="CI20" s="7"/>
      <c r="CJ20" s="7"/>
      <c r="CK20" s="60">
        <v>8</v>
      </c>
      <c r="CL20" s="194"/>
      <c r="CM20" s="71"/>
      <c r="CN20" s="7"/>
      <c r="CO20" s="60"/>
      <c r="CP20" s="112" t="s">
        <v>221</v>
      </c>
      <c r="CQ20" s="7"/>
      <c r="CR20" s="11" t="s">
        <v>272</v>
      </c>
      <c r="CS20" s="60"/>
      <c r="CT20" s="165"/>
      <c r="CU20" s="166"/>
      <c r="CV20" s="183"/>
      <c r="CW20" s="7"/>
    </row>
    <row r="21" spans="2:101" ht="15" thickBot="1">
      <c r="B21" s="370" t="s">
        <v>273</v>
      </c>
      <c r="C21" s="278"/>
      <c r="D21" s="278"/>
      <c r="E21" s="278"/>
      <c r="F21" s="613"/>
      <c r="G21" s="613"/>
      <c r="H21" s="613"/>
      <c r="I21" s="613"/>
      <c r="J21" s="613"/>
      <c r="K21" s="613"/>
      <c r="L21" s="613"/>
      <c r="M21" s="284"/>
      <c r="N21" s="284"/>
      <c r="O21" s="284"/>
      <c r="P21" s="284"/>
      <c r="Q21" s="284"/>
      <c r="R21" s="284"/>
      <c r="S21" s="284"/>
      <c r="T21" s="285"/>
      <c r="U21" s="400" t="s">
        <v>45</v>
      </c>
      <c r="V21" s="401"/>
      <c r="W21" s="309" t="s">
        <v>443</v>
      </c>
      <c r="X21" s="309"/>
      <c r="Y21" s="309"/>
      <c r="Z21" s="309"/>
      <c r="AA21" s="309" t="s">
        <v>224</v>
      </c>
      <c r="AB21" s="309"/>
      <c r="AC21" s="309"/>
      <c r="AD21" s="309"/>
      <c r="AE21" s="72" t="s">
        <v>46</v>
      </c>
      <c r="AF21" s="309" t="s">
        <v>47</v>
      </c>
      <c r="AG21" s="309"/>
      <c r="AH21" s="309" t="s">
        <v>48</v>
      </c>
      <c r="AI21" s="309"/>
      <c r="AJ21" s="309"/>
      <c r="AK21" s="309" t="s">
        <v>49</v>
      </c>
      <c r="AL21" s="309"/>
      <c r="AM21" s="309"/>
      <c r="AN21" s="309"/>
      <c r="AO21" s="309" t="s">
        <v>47</v>
      </c>
      <c r="AP21" s="309"/>
      <c r="AQ21" s="366" t="s">
        <v>50</v>
      </c>
      <c r="AR21" s="367"/>
      <c r="AS21" s="367"/>
      <c r="AT21" s="368"/>
      <c r="AU21" s="514"/>
      <c r="AV21" s="514" t="s">
        <v>45</v>
      </c>
      <c r="AW21" s="514"/>
      <c r="AX21" s="309" t="s">
        <v>443</v>
      </c>
      <c r="AY21" s="309"/>
      <c r="AZ21" s="309"/>
      <c r="BA21" s="309"/>
      <c r="BB21" s="309" t="s">
        <v>224</v>
      </c>
      <c r="BC21" s="309"/>
      <c r="BD21" s="309"/>
      <c r="BE21" s="309"/>
      <c r="BF21" s="72" t="s">
        <v>46</v>
      </c>
      <c r="BG21" s="309" t="s">
        <v>47</v>
      </c>
      <c r="BH21" s="309"/>
      <c r="BI21" s="309" t="s">
        <v>48</v>
      </c>
      <c r="BJ21" s="309"/>
      <c r="BK21" s="309"/>
      <c r="BL21" s="309" t="s">
        <v>49</v>
      </c>
      <c r="BM21" s="309"/>
      <c r="BN21" s="309"/>
      <c r="BO21" s="309"/>
      <c r="BP21" s="309" t="s">
        <v>47</v>
      </c>
      <c r="BQ21" s="309"/>
      <c r="BR21" s="309" t="s">
        <v>50</v>
      </c>
      <c r="BS21" s="309"/>
      <c r="BT21" s="309"/>
      <c r="BU21" s="366"/>
      <c r="BV21" s="536"/>
      <c r="BW21" s="537"/>
      <c r="BX21" s="537"/>
      <c r="BY21" s="537"/>
      <c r="BZ21" s="537"/>
      <c r="CA21" s="508"/>
      <c r="CB21" s="509"/>
      <c r="CC21" s="509"/>
      <c r="CD21" s="510"/>
      <c r="CE21" s="1"/>
      <c r="CF21" s="1"/>
      <c r="CG21" s="185"/>
      <c r="CH21" s="7"/>
      <c r="CI21" s="7"/>
      <c r="CJ21" s="7"/>
      <c r="CK21" s="60">
        <v>9</v>
      </c>
      <c r="CL21" s="7"/>
      <c r="CM21" s="7"/>
      <c r="CN21" s="7"/>
      <c r="CO21" s="60"/>
      <c r="CP21" s="112" t="s">
        <v>222</v>
      </c>
      <c r="CQ21" s="7"/>
      <c r="CR21" s="11" t="s">
        <v>274</v>
      </c>
      <c r="CS21" s="60"/>
      <c r="CT21" s="165"/>
      <c r="CU21" s="166"/>
      <c r="CV21" s="183"/>
      <c r="CW21" s="7"/>
    </row>
    <row r="22" spans="2:101" ht="17.25" customHeight="1">
      <c r="B22" s="370" t="s">
        <v>3</v>
      </c>
      <c r="C22" s="371"/>
      <c r="D22" s="371"/>
      <c r="E22" s="371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4"/>
      <c r="U22" s="425" t="s">
        <v>52</v>
      </c>
      <c r="V22" s="426"/>
      <c r="W22" s="584"/>
      <c r="X22" s="584"/>
      <c r="Y22" s="584"/>
      <c r="Z22" s="584"/>
      <c r="AA22" s="609"/>
      <c r="AB22" s="609"/>
      <c r="AC22" s="609"/>
      <c r="AD22" s="609"/>
      <c r="AE22" s="197"/>
      <c r="AF22" s="608"/>
      <c r="AG22" s="608"/>
      <c r="AH22" s="607"/>
      <c r="AI22" s="607"/>
      <c r="AJ22" s="607"/>
      <c r="AK22" s="596">
        <f t="shared" ref="AK22:AK28" si="0">AF22*AH22</f>
        <v>0</v>
      </c>
      <c r="AL22" s="596"/>
      <c r="AM22" s="596"/>
      <c r="AN22" s="596"/>
      <c r="AO22" s="258"/>
      <c r="AP22" s="258"/>
      <c r="AQ22" s="596">
        <f t="shared" ref="AQ22:AQ28" si="1">AH22*AO22</f>
        <v>0</v>
      </c>
      <c r="AR22" s="596"/>
      <c r="AS22" s="596"/>
      <c r="AT22" s="596"/>
      <c r="AU22" s="515"/>
      <c r="AV22" s="291" t="s">
        <v>377</v>
      </c>
      <c r="AW22" s="292"/>
      <c r="AX22" s="584"/>
      <c r="AY22" s="584"/>
      <c r="AZ22" s="584"/>
      <c r="BA22" s="584"/>
      <c r="BB22" s="583"/>
      <c r="BC22" s="583"/>
      <c r="BD22" s="583"/>
      <c r="BE22" s="583"/>
      <c r="BF22" s="197"/>
      <c r="BG22" s="588"/>
      <c r="BH22" s="588"/>
      <c r="BI22" s="587"/>
      <c r="BJ22" s="587"/>
      <c r="BK22" s="587"/>
      <c r="BL22" s="240">
        <f t="shared" ref="BL22:BL29" si="2">BG22*BI22</f>
        <v>0</v>
      </c>
      <c r="BM22" s="240"/>
      <c r="BN22" s="240"/>
      <c r="BO22" s="240"/>
      <c r="BP22" s="258"/>
      <c r="BQ22" s="258"/>
      <c r="BR22" s="240">
        <f>BI22*BP22</f>
        <v>0</v>
      </c>
      <c r="BS22" s="240"/>
      <c r="BT22" s="240"/>
      <c r="BU22" s="243"/>
      <c r="BV22" s="536"/>
      <c r="BW22" s="537"/>
      <c r="BX22" s="537"/>
      <c r="BY22" s="537"/>
      <c r="BZ22" s="537"/>
      <c r="CA22" s="511" t="s">
        <v>405</v>
      </c>
      <c r="CB22" s="512"/>
      <c r="CC22" s="512"/>
      <c r="CD22" s="513"/>
      <c r="CE22" s="1"/>
      <c r="CF22" s="1"/>
      <c r="CG22" s="185"/>
      <c r="CH22" s="7"/>
      <c r="CI22" s="7"/>
      <c r="CJ22" s="7"/>
      <c r="CK22" s="60">
        <v>10</v>
      </c>
      <c r="CL22" s="7"/>
      <c r="CM22" s="7"/>
      <c r="CN22" s="7"/>
      <c r="CO22" s="60"/>
      <c r="CP22" s="113"/>
      <c r="CQ22" s="7"/>
      <c r="CR22" s="24" t="s">
        <v>275</v>
      </c>
      <c r="CS22" s="61"/>
      <c r="CT22" s="165"/>
      <c r="CU22" s="166"/>
      <c r="CV22" s="183"/>
      <c r="CW22" s="7"/>
    </row>
    <row r="23" spans="2:101" ht="17.25" customHeight="1">
      <c r="B23" s="370" t="s">
        <v>4</v>
      </c>
      <c r="C23" s="371"/>
      <c r="D23" s="371"/>
      <c r="E23" s="371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10"/>
      <c r="T23" s="4"/>
      <c r="U23" s="427"/>
      <c r="V23" s="428"/>
      <c r="W23" s="584"/>
      <c r="X23" s="584"/>
      <c r="Y23" s="584"/>
      <c r="Z23" s="584"/>
      <c r="AA23" s="609"/>
      <c r="AB23" s="609"/>
      <c r="AC23" s="609"/>
      <c r="AD23" s="609"/>
      <c r="AE23" s="197"/>
      <c r="AF23" s="608"/>
      <c r="AG23" s="608"/>
      <c r="AH23" s="607"/>
      <c r="AI23" s="607"/>
      <c r="AJ23" s="607"/>
      <c r="AK23" s="596">
        <f t="shared" si="0"/>
        <v>0</v>
      </c>
      <c r="AL23" s="596"/>
      <c r="AM23" s="596"/>
      <c r="AN23" s="596"/>
      <c r="AO23" s="258"/>
      <c r="AP23" s="258"/>
      <c r="AQ23" s="596">
        <f t="shared" si="1"/>
        <v>0</v>
      </c>
      <c r="AR23" s="596"/>
      <c r="AS23" s="596"/>
      <c r="AT23" s="596"/>
      <c r="AU23" s="515"/>
      <c r="AV23" s="293"/>
      <c r="AW23" s="294"/>
      <c r="AX23" s="584"/>
      <c r="AY23" s="584"/>
      <c r="AZ23" s="584"/>
      <c r="BA23" s="584"/>
      <c r="BB23" s="583"/>
      <c r="BC23" s="583"/>
      <c r="BD23" s="583"/>
      <c r="BE23" s="583"/>
      <c r="BF23" s="197"/>
      <c r="BG23" s="588"/>
      <c r="BH23" s="588"/>
      <c r="BI23" s="587"/>
      <c r="BJ23" s="587"/>
      <c r="BK23" s="587"/>
      <c r="BL23" s="240">
        <f t="shared" si="2"/>
        <v>0</v>
      </c>
      <c r="BM23" s="240"/>
      <c r="BN23" s="240"/>
      <c r="BO23" s="240"/>
      <c r="BP23" s="258"/>
      <c r="BQ23" s="258"/>
      <c r="BR23" s="240">
        <f>BI23*BP23</f>
        <v>0</v>
      </c>
      <c r="BS23" s="240"/>
      <c r="BT23" s="240"/>
      <c r="BU23" s="243"/>
      <c r="BV23" s="536"/>
      <c r="BW23" s="537"/>
      <c r="BX23" s="537"/>
      <c r="BY23" s="537"/>
      <c r="BZ23" s="537"/>
      <c r="CA23" s="499"/>
      <c r="CB23" s="500"/>
      <c r="CC23" s="500"/>
      <c r="CD23" s="501"/>
      <c r="CE23" s="1"/>
      <c r="CF23" s="1"/>
      <c r="CG23" s="185"/>
      <c r="CH23" s="7"/>
      <c r="CI23" s="7"/>
      <c r="CJ23" s="7"/>
      <c r="CK23" s="60">
        <v>11</v>
      </c>
      <c r="CL23" s="7"/>
      <c r="CM23" s="7"/>
      <c r="CN23" s="7"/>
      <c r="CO23" s="60"/>
      <c r="CP23" s="7"/>
      <c r="CQ23" s="7"/>
      <c r="CR23" s="11" t="s">
        <v>276</v>
      </c>
      <c r="CS23" s="9"/>
      <c r="CT23" s="165"/>
      <c r="CU23" s="166"/>
      <c r="CV23" s="183"/>
      <c r="CW23" s="7"/>
    </row>
    <row r="24" spans="2:101" ht="16.5" customHeight="1">
      <c r="B24" s="398" t="s">
        <v>502</v>
      </c>
      <c r="C24" s="278"/>
      <c r="D24" s="278"/>
      <c r="E24" s="278"/>
      <c r="F24" s="612"/>
      <c r="G24" s="612"/>
      <c r="H24" s="612"/>
      <c r="I24" s="200" t="s">
        <v>492</v>
      </c>
      <c r="J24" s="618"/>
      <c r="K24" s="618"/>
      <c r="L24" s="618"/>
      <c r="M24" s="200" t="s">
        <v>492</v>
      </c>
      <c r="N24" s="618"/>
      <c r="O24" s="618"/>
      <c r="P24" s="618"/>
      <c r="Q24" s="618"/>
      <c r="R24" s="199" t="s">
        <v>503</v>
      </c>
      <c r="S24" s="199"/>
      <c r="T24" s="19"/>
      <c r="U24" s="427"/>
      <c r="V24" s="428"/>
      <c r="W24" s="584"/>
      <c r="X24" s="584"/>
      <c r="Y24" s="584"/>
      <c r="Z24" s="584"/>
      <c r="AA24" s="609"/>
      <c r="AB24" s="609"/>
      <c r="AC24" s="609"/>
      <c r="AD24" s="609"/>
      <c r="AE24" s="197"/>
      <c r="AF24" s="608"/>
      <c r="AG24" s="608"/>
      <c r="AH24" s="607"/>
      <c r="AI24" s="607"/>
      <c r="AJ24" s="607"/>
      <c r="AK24" s="596">
        <f t="shared" si="0"/>
        <v>0</v>
      </c>
      <c r="AL24" s="596"/>
      <c r="AM24" s="596"/>
      <c r="AN24" s="596"/>
      <c r="AO24" s="258"/>
      <c r="AP24" s="258"/>
      <c r="AQ24" s="596">
        <f t="shared" si="1"/>
        <v>0</v>
      </c>
      <c r="AR24" s="596"/>
      <c r="AS24" s="596"/>
      <c r="AT24" s="596"/>
      <c r="AU24" s="515"/>
      <c r="AV24" s="293"/>
      <c r="AW24" s="294"/>
      <c r="AX24" s="584"/>
      <c r="AY24" s="584"/>
      <c r="AZ24" s="584"/>
      <c r="BA24" s="584"/>
      <c r="BB24" s="583"/>
      <c r="BC24" s="583"/>
      <c r="BD24" s="583"/>
      <c r="BE24" s="583"/>
      <c r="BF24" s="197"/>
      <c r="BG24" s="588"/>
      <c r="BH24" s="588"/>
      <c r="BI24" s="587"/>
      <c r="BJ24" s="587"/>
      <c r="BK24" s="587"/>
      <c r="BL24" s="240">
        <f t="shared" si="2"/>
        <v>0</v>
      </c>
      <c r="BM24" s="240"/>
      <c r="BN24" s="240"/>
      <c r="BO24" s="240"/>
      <c r="BP24" s="258"/>
      <c r="BQ24" s="258"/>
      <c r="BR24" s="240">
        <f t="shared" ref="BR24:BR29" si="3">BI24*BP24</f>
        <v>0</v>
      </c>
      <c r="BS24" s="240"/>
      <c r="BT24" s="240"/>
      <c r="BU24" s="243"/>
      <c r="BV24" s="536"/>
      <c r="BW24" s="537"/>
      <c r="BX24" s="537"/>
      <c r="BY24" s="537"/>
      <c r="BZ24" s="537"/>
      <c r="CA24" s="491" t="s">
        <v>62</v>
      </c>
      <c r="CB24" s="345"/>
      <c r="CC24" s="345"/>
      <c r="CD24" s="492"/>
      <c r="CE24" s="1"/>
      <c r="CF24" s="1"/>
      <c r="CG24" s="185"/>
      <c r="CH24" s="7"/>
      <c r="CI24" s="7"/>
      <c r="CJ24" s="7"/>
      <c r="CK24" s="60">
        <v>12</v>
      </c>
      <c r="CL24" s="7"/>
      <c r="CM24" s="7"/>
      <c r="CN24" s="7"/>
      <c r="CO24" s="60"/>
      <c r="CP24" s="7"/>
      <c r="CQ24" s="7"/>
      <c r="CR24" s="10" t="s">
        <v>279</v>
      </c>
      <c r="CS24" s="9"/>
      <c r="CT24" s="165"/>
      <c r="CU24" s="166"/>
      <c r="CV24" s="183"/>
      <c r="CW24" s="7"/>
    </row>
    <row r="25" spans="2:101" ht="16.5" customHeight="1">
      <c r="B25" s="387" t="s">
        <v>505</v>
      </c>
      <c r="C25" s="270"/>
      <c r="D25" s="270"/>
      <c r="E25" s="270"/>
      <c r="F25" s="270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4"/>
      <c r="U25" s="427"/>
      <c r="V25" s="428"/>
      <c r="W25" s="584"/>
      <c r="X25" s="584"/>
      <c r="Y25" s="584"/>
      <c r="Z25" s="584"/>
      <c r="AA25" s="609"/>
      <c r="AB25" s="609"/>
      <c r="AC25" s="609"/>
      <c r="AD25" s="609"/>
      <c r="AE25" s="197"/>
      <c r="AF25" s="608"/>
      <c r="AG25" s="608"/>
      <c r="AH25" s="607"/>
      <c r="AI25" s="607"/>
      <c r="AJ25" s="607"/>
      <c r="AK25" s="596">
        <f t="shared" si="0"/>
        <v>0</v>
      </c>
      <c r="AL25" s="596"/>
      <c r="AM25" s="596"/>
      <c r="AN25" s="596"/>
      <c r="AO25" s="258"/>
      <c r="AP25" s="258"/>
      <c r="AQ25" s="596">
        <f t="shared" si="1"/>
        <v>0</v>
      </c>
      <c r="AR25" s="596"/>
      <c r="AS25" s="596"/>
      <c r="AT25" s="596"/>
      <c r="AU25" s="515"/>
      <c r="AV25" s="293"/>
      <c r="AW25" s="294"/>
      <c r="AX25" s="584"/>
      <c r="AY25" s="584"/>
      <c r="AZ25" s="584"/>
      <c r="BA25" s="584"/>
      <c r="BB25" s="583"/>
      <c r="BC25" s="583"/>
      <c r="BD25" s="583"/>
      <c r="BE25" s="583"/>
      <c r="BF25" s="197"/>
      <c r="BG25" s="588"/>
      <c r="BH25" s="588"/>
      <c r="BI25" s="587"/>
      <c r="BJ25" s="587"/>
      <c r="BK25" s="587"/>
      <c r="BL25" s="240">
        <f t="shared" si="2"/>
        <v>0</v>
      </c>
      <c r="BM25" s="240"/>
      <c r="BN25" s="240"/>
      <c r="BO25" s="240"/>
      <c r="BP25" s="258"/>
      <c r="BQ25" s="258"/>
      <c r="BR25" s="240">
        <f t="shared" si="3"/>
        <v>0</v>
      </c>
      <c r="BS25" s="240"/>
      <c r="BT25" s="240"/>
      <c r="BU25" s="243"/>
      <c r="BV25" s="536"/>
      <c r="BW25" s="537"/>
      <c r="BX25" s="537"/>
      <c r="BY25" s="537"/>
      <c r="BZ25" s="537"/>
      <c r="CA25" s="460"/>
      <c r="CB25" s="403"/>
      <c r="CC25" s="403"/>
      <c r="CD25" s="461"/>
      <c r="CE25" s="1"/>
      <c r="CF25" s="1"/>
      <c r="CG25" s="185"/>
      <c r="CH25" s="7"/>
      <c r="CI25" s="7"/>
      <c r="CJ25" s="7"/>
      <c r="CK25" s="60">
        <v>1</v>
      </c>
      <c r="CL25" s="7"/>
      <c r="CM25" s="7"/>
      <c r="CN25" s="7"/>
      <c r="CO25" s="60"/>
      <c r="CP25" s="7"/>
      <c r="CQ25" s="7"/>
      <c r="CR25" s="11" t="s">
        <v>281</v>
      </c>
      <c r="CS25" s="9"/>
      <c r="CT25" s="165"/>
      <c r="CU25" s="166"/>
      <c r="CV25" s="183"/>
      <c r="CW25" s="7"/>
    </row>
    <row r="26" spans="2:101" ht="16.5" customHeight="1">
      <c r="B26" s="3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27"/>
      <c r="V26" s="428"/>
      <c r="W26" s="584"/>
      <c r="X26" s="584"/>
      <c r="Y26" s="584"/>
      <c r="Z26" s="584"/>
      <c r="AA26" s="609"/>
      <c r="AB26" s="609"/>
      <c r="AC26" s="609"/>
      <c r="AD26" s="609"/>
      <c r="AE26" s="197"/>
      <c r="AF26" s="608"/>
      <c r="AG26" s="608"/>
      <c r="AH26" s="607"/>
      <c r="AI26" s="607"/>
      <c r="AJ26" s="607"/>
      <c r="AK26" s="596">
        <f t="shared" si="0"/>
        <v>0</v>
      </c>
      <c r="AL26" s="596"/>
      <c r="AM26" s="596"/>
      <c r="AN26" s="596"/>
      <c r="AO26" s="258"/>
      <c r="AP26" s="258"/>
      <c r="AQ26" s="596">
        <f t="shared" si="1"/>
        <v>0</v>
      </c>
      <c r="AR26" s="596"/>
      <c r="AS26" s="596"/>
      <c r="AT26" s="596"/>
      <c r="AU26" s="515"/>
      <c r="AV26" s="293"/>
      <c r="AW26" s="294"/>
      <c r="AX26" s="584"/>
      <c r="AY26" s="584"/>
      <c r="AZ26" s="584"/>
      <c r="BA26" s="584"/>
      <c r="BB26" s="583"/>
      <c r="BC26" s="583"/>
      <c r="BD26" s="583"/>
      <c r="BE26" s="583"/>
      <c r="BF26" s="197"/>
      <c r="BG26" s="588"/>
      <c r="BH26" s="588"/>
      <c r="BI26" s="587"/>
      <c r="BJ26" s="587"/>
      <c r="BK26" s="587"/>
      <c r="BL26" s="240">
        <f t="shared" si="2"/>
        <v>0</v>
      </c>
      <c r="BM26" s="240"/>
      <c r="BN26" s="240"/>
      <c r="BO26" s="240"/>
      <c r="BP26" s="258"/>
      <c r="BQ26" s="258"/>
      <c r="BR26" s="240">
        <f t="shared" si="3"/>
        <v>0</v>
      </c>
      <c r="BS26" s="240"/>
      <c r="BT26" s="240"/>
      <c r="BU26" s="243"/>
      <c r="BV26" s="536"/>
      <c r="BW26" s="537"/>
      <c r="BX26" s="537"/>
      <c r="BY26" s="537"/>
      <c r="BZ26" s="537"/>
      <c r="CA26" s="462"/>
      <c r="CB26" s="270"/>
      <c r="CC26" s="270"/>
      <c r="CD26" s="463"/>
      <c r="CE26" s="1"/>
      <c r="CF26" s="1"/>
      <c r="CG26" s="185"/>
      <c r="CH26" s="7"/>
      <c r="CI26" s="7"/>
      <c r="CJ26" s="7"/>
      <c r="CK26" s="60">
        <v>2</v>
      </c>
      <c r="CL26" s="7"/>
      <c r="CM26" s="7"/>
      <c r="CN26" s="7"/>
      <c r="CO26" s="60"/>
      <c r="CP26" s="7"/>
      <c r="CQ26" s="7"/>
      <c r="CR26" s="10" t="s">
        <v>282</v>
      </c>
      <c r="CS26" s="9"/>
      <c r="CT26" s="165"/>
      <c r="CU26" s="166"/>
      <c r="CV26" s="183"/>
      <c r="CW26" s="7"/>
    </row>
    <row r="27" spans="2:101" ht="16.5" customHeight="1">
      <c r="B27" s="38" t="s">
        <v>508</v>
      </c>
      <c r="C27" s="18" t="s">
        <v>74</v>
      </c>
      <c r="D27" s="18"/>
      <c r="E27" s="18"/>
      <c r="F27" s="18"/>
      <c r="G27" s="18"/>
      <c r="H27" s="18"/>
      <c r="I27" s="107" t="s">
        <v>509</v>
      </c>
      <c r="J27" s="8"/>
      <c r="K27" s="270"/>
      <c r="L27" s="270"/>
      <c r="M27" s="108" t="s">
        <v>444</v>
      </c>
      <c r="N27" s="29"/>
      <c r="O27" s="29" t="s">
        <v>510</v>
      </c>
      <c r="P27" s="29"/>
      <c r="Q27" s="29"/>
      <c r="R27" s="29"/>
      <c r="S27" s="29"/>
      <c r="T27" s="30"/>
      <c r="U27" s="427"/>
      <c r="V27" s="428"/>
      <c r="W27" s="584"/>
      <c r="X27" s="584"/>
      <c r="Y27" s="584"/>
      <c r="Z27" s="584"/>
      <c r="AA27" s="609"/>
      <c r="AB27" s="609"/>
      <c r="AC27" s="609"/>
      <c r="AD27" s="609"/>
      <c r="AE27" s="197"/>
      <c r="AF27" s="608"/>
      <c r="AG27" s="608"/>
      <c r="AH27" s="607"/>
      <c r="AI27" s="607"/>
      <c r="AJ27" s="607"/>
      <c r="AK27" s="596">
        <f t="shared" si="0"/>
        <v>0</v>
      </c>
      <c r="AL27" s="596"/>
      <c r="AM27" s="596"/>
      <c r="AN27" s="596"/>
      <c r="AO27" s="258"/>
      <c r="AP27" s="258"/>
      <c r="AQ27" s="596">
        <f t="shared" si="1"/>
        <v>0</v>
      </c>
      <c r="AR27" s="596"/>
      <c r="AS27" s="596"/>
      <c r="AT27" s="596"/>
      <c r="AU27" s="515"/>
      <c r="AV27" s="293"/>
      <c r="AW27" s="294"/>
      <c r="AX27" s="584"/>
      <c r="AY27" s="584"/>
      <c r="AZ27" s="584"/>
      <c r="BA27" s="584"/>
      <c r="BB27" s="583"/>
      <c r="BC27" s="583"/>
      <c r="BD27" s="583"/>
      <c r="BE27" s="583"/>
      <c r="BF27" s="197"/>
      <c r="BG27" s="588"/>
      <c r="BH27" s="588"/>
      <c r="BI27" s="587"/>
      <c r="BJ27" s="587"/>
      <c r="BK27" s="587"/>
      <c r="BL27" s="240">
        <f t="shared" si="2"/>
        <v>0</v>
      </c>
      <c r="BM27" s="240"/>
      <c r="BN27" s="240"/>
      <c r="BO27" s="240"/>
      <c r="BP27" s="258"/>
      <c r="BQ27" s="258"/>
      <c r="BR27" s="240">
        <f t="shared" si="3"/>
        <v>0</v>
      </c>
      <c r="BS27" s="240"/>
      <c r="BT27" s="240"/>
      <c r="BU27" s="243"/>
      <c r="BV27" s="536"/>
      <c r="BW27" s="537"/>
      <c r="BX27" s="537"/>
      <c r="BY27" s="537"/>
      <c r="BZ27" s="537"/>
      <c r="CA27" s="464"/>
      <c r="CB27" s="312"/>
      <c r="CC27" s="312"/>
      <c r="CD27" s="465"/>
      <c r="CE27" s="1"/>
      <c r="CF27" s="1"/>
      <c r="CG27" s="185"/>
      <c r="CH27" s="7"/>
      <c r="CI27" s="7"/>
      <c r="CJ27" s="7"/>
      <c r="CK27" s="60">
        <v>3</v>
      </c>
      <c r="CL27" s="7"/>
      <c r="CM27" s="7"/>
      <c r="CN27" s="7"/>
      <c r="CO27" s="60"/>
      <c r="CP27" s="7"/>
      <c r="CQ27" s="7"/>
      <c r="CR27" s="11" t="s">
        <v>285</v>
      </c>
      <c r="CS27" s="9"/>
      <c r="CT27" s="165"/>
      <c r="CU27" s="166"/>
      <c r="CV27" s="183"/>
      <c r="CW27" s="7"/>
    </row>
    <row r="28" spans="2:101" ht="16.5" customHeight="1">
      <c r="B28" s="370" t="s">
        <v>512</v>
      </c>
      <c r="C28" s="371"/>
      <c r="D28" s="371"/>
      <c r="E28" s="371"/>
      <c r="F28" s="386"/>
      <c r="G28" s="386"/>
      <c r="H28" s="386"/>
      <c r="I28" s="386"/>
      <c r="J28" s="386"/>
      <c r="K28" s="386"/>
      <c r="L28" s="386"/>
      <c r="M28" s="284"/>
      <c r="N28" s="284"/>
      <c r="O28" s="284"/>
      <c r="P28" s="284"/>
      <c r="Q28" s="284"/>
      <c r="R28" s="284"/>
      <c r="S28" s="284"/>
      <c r="T28" s="285"/>
      <c r="U28" s="429"/>
      <c r="V28" s="430"/>
      <c r="W28" s="584"/>
      <c r="X28" s="584"/>
      <c r="Y28" s="584"/>
      <c r="Z28" s="584"/>
      <c r="AA28" s="609"/>
      <c r="AB28" s="609"/>
      <c r="AC28" s="609"/>
      <c r="AD28" s="609"/>
      <c r="AE28" s="197"/>
      <c r="AF28" s="608"/>
      <c r="AG28" s="608"/>
      <c r="AH28" s="607"/>
      <c r="AI28" s="607"/>
      <c r="AJ28" s="607"/>
      <c r="AK28" s="596">
        <f t="shared" si="0"/>
        <v>0</v>
      </c>
      <c r="AL28" s="596"/>
      <c r="AM28" s="596"/>
      <c r="AN28" s="596"/>
      <c r="AO28" s="258"/>
      <c r="AP28" s="258"/>
      <c r="AQ28" s="596">
        <f t="shared" si="1"/>
        <v>0</v>
      </c>
      <c r="AR28" s="596"/>
      <c r="AS28" s="596"/>
      <c r="AT28" s="596"/>
      <c r="AU28" s="515"/>
      <c r="AV28" s="293"/>
      <c r="AW28" s="294"/>
      <c r="AX28" s="584"/>
      <c r="AY28" s="584"/>
      <c r="AZ28" s="584"/>
      <c r="BA28" s="584"/>
      <c r="BB28" s="583"/>
      <c r="BC28" s="583"/>
      <c r="BD28" s="583"/>
      <c r="BE28" s="583"/>
      <c r="BF28" s="197"/>
      <c r="BG28" s="588"/>
      <c r="BH28" s="588"/>
      <c r="BI28" s="587"/>
      <c r="BJ28" s="587"/>
      <c r="BK28" s="587"/>
      <c r="BL28" s="240">
        <f t="shared" si="2"/>
        <v>0</v>
      </c>
      <c r="BM28" s="240"/>
      <c r="BN28" s="240"/>
      <c r="BO28" s="240"/>
      <c r="BP28" s="258"/>
      <c r="BQ28" s="258"/>
      <c r="BR28" s="240">
        <f t="shared" si="3"/>
        <v>0</v>
      </c>
      <c r="BS28" s="240"/>
      <c r="BT28" s="240"/>
      <c r="BU28" s="243"/>
      <c r="BV28" s="536"/>
      <c r="BW28" s="537"/>
      <c r="BX28" s="537"/>
      <c r="BY28" s="537"/>
      <c r="BZ28" s="537"/>
      <c r="CA28" s="491" t="s">
        <v>63</v>
      </c>
      <c r="CB28" s="345"/>
      <c r="CC28" s="345"/>
      <c r="CD28" s="492"/>
      <c r="CE28" s="1"/>
      <c r="CF28" s="1"/>
      <c r="CG28" s="185"/>
      <c r="CH28" s="7"/>
      <c r="CI28" s="7"/>
      <c r="CJ28" s="7"/>
      <c r="CK28" s="32" t="s">
        <v>39</v>
      </c>
      <c r="CL28" s="7"/>
      <c r="CM28" s="7"/>
      <c r="CN28" s="9"/>
      <c r="CO28" s="61"/>
      <c r="CP28" s="7"/>
      <c r="CQ28" s="7"/>
      <c r="CR28" s="10" t="s">
        <v>287</v>
      </c>
      <c r="CS28" s="9"/>
      <c r="CT28" s="165"/>
      <c r="CU28" s="166"/>
      <c r="CV28" s="183"/>
      <c r="CW28" s="7"/>
    </row>
    <row r="29" spans="2:101" ht="16.5" customHeight="1">
      <c r="B29" s="370" t="s">
        <v>3</v>
      </c>
      <c r="C29" s="371"/>
      <c r="D29" s="371"/>
      <c r="E29" s="371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4"/>
      <c r="U29" s="47" t="s">
        <v>288</v>
      </c>
      <c r="V29" s="46" t="s">
        <v>289</v>
      </c>
      <c r="W29" s="227" t="s">
        <v>51</v>
      </c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46"/>
      <c r="AK29" s="593">
        <f>SUM(AK22:AN28)</f>
        <v>0</v>
      </c>
      <c r="AL29" s="594"/>
      <c r="AM29" s="594"/>
      <c r="AN29" s="595"/>
      <c r="AO29" s="526"/>
      <c r="AP29" s="527"/>
      <c r="AQ29" s="593">
        <f>SUM(AQ22:AT28)</f>
        <v>0</v>
      </c>
      <c r="AR29" s="594"/>
      <c r="AS29" s="594"/>
      <c r="AT29" s="595"/>
      <c r="AU29" s="515"/>
      <c r="AV29" s="293"/>
      <c r="AW29" s="294"/>
      <c r="AX29" s="584"/>
      <c r="AY29" s="584"/>
      <c r="AZ29" s="584"/>
      <c r="BA29" s="584"/>
      <c r="BB29" s="583"/>
      <c r="BC29" s="583"/>
      <c r="BD29" s="583"/>
      <c r="BE29" s="583"/>
      <c r="BF29" s="197"/>
      <c r="BG29" s="588"/>
      <c r="BH29" s="588"/>
      <c r="BI29" s="587"/>
      <c r="BJ29" s="587"/>
      <c r="BK29" s="587"/>
      <c r="BL29" s="240">
        <f t="shared" si="2"/>
        <v>0</v>
      </c>
      <c r="BM29" s="240"/>
      <c r="BN29" s="240"/>
      <c r="BO29" s="240"/>
      <c r="BP29" s="258"/>
      <c r="BQ29" s="258"/>
      <c r="BR29" s="240">
        <f t="shared" si="3"/>
        <v>0</v>
      </c>
      <c r="BS29" s="240"/>
      <c r="BT29" s="240"/>
      <c r="BU29" s="243"/>
      <c r="BV29" s="536"/>
      <c r="BW29" s="537"/>
      <c r="BX29" s="537"/>
      <c r="BY29" s="537"/>
      <c r="BZ29" s="537"/>
      <c r="CA29" s="460"/>
      <c r="CB29" s="403"/>
      <c r="CC29" s="403"/>
      <c r="CD29" s="461"/>
      <c r="CE29" s="1"/>
      <c r="CF29" s="1"/>
      <c r="CG29" s="185"/>
      <c r="CH29" s="7"/>
      <c r="CI29" s="7"/>
      <c r="CJ29" s="7"/>
      <c r="CK29" s="60">
        <v>1</v>
      </c>
      <c r="CL29" s="7"/>
      <c r="CM29" s="7"/>
      <c r="CN29" s="7"/>
      <c r="CO29" s="9"/>
      <c r="CP29" s="7"/>
      <c r="CQ29" s="7"/>
      <c r="CR29" s="11" t="s">
        <v>290</v>
      </c>
      <c r="CS29" s="9"/>
      <c r="CT29" s="165"/>
      <c r="CU29" s="166"/>
      <c r="CV29" s="183"/>
      <c r="CW29" s="7"/>
    </row>
    <row r="30" spans="2:101" ht="16.5" customHeight="1">
      <c r="B30" s="370" t="s">
        <v>4</v>
      </c>
      <c r="C30" s="371"/>
      <c r="D30" s="371"/>
      <c r="E30" s="371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4"/>
      <c r="U30" s="423" t="s">
        <v>45</v>
      </c>
      <c r="V30" s="424"/>
      <c r="W30" s="288" t="s">
        <v>443</v>
      </c>
      <c r="X30" s="288"/>
      <c r="Y30" s="288"/>
      <c r="Z30" s="288"/>
      <c r="AA30" s="288" t="s">
        <v>224</v>
      </c>
      <c r="AB30" s="288"/>
      <c r="AC30" s="288"/>
      <c r="AD30" s="288"/>
      <c r="AE30" s="73" t="s">
        <v>46</v>
      </c>
      <c r="AF30" s="288" t="s">
        <v>47</v>
      </c>
      <c r="AG30" s="288"/>
      <c r="AH30" s="288" t="s">
        <v>48</v>
      </c>
      <c r="AI30" s="288"/>
      <c r="AJ30" s="288"/>
      <c r="AK30" s="288" t="s">
        <v>49</v>
      </c>
      <c r="AL30" s="288"/>
      <c r="AM30" s="288"/>
      <c r="AN30" s="288"/>
      <c r="AO30" s="288" t="s">
        <v>47</v>
      </c>
      <c r="AP30" s="288"/>
      <c r="AQ30" s="288" t="s">
        <v>50</v>
      </c>
      <c r="AR30" s="288"/>
      <c r="AS30" s="288"/>
      <c r="AT30" s="288"/>
      <c r="AU30" s="515"/>
      <c r="AV30" s="289" t="s">
        <v>515</v>
      </c>
      <c r="AW30" s="290"/>
      <c r="AX30" s="455" t="s">
        <v>51</v>
      </c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6"/>
      <c r="BL30" s="625">
        <f>SUM(BL22:BO29)</f>
        <v>0</v>
      </c>
      <c r="BM30" s="625"/>
      <c r="BN30" s="625"/>
      <c r="BO30" s="625"/>
      <c r="BP30" s="454"/>
      <c r="BQ30" s="454"/>
      <c r="BR30" s="234">
        <f>SUM(BR22:BU29)</f>
        <v>0</v>
      </c>
      <c r="BS30" s="234"/>
      <c r="BT30" s="234"/>
      <c r="BU30" s="223"/>
      <c r="BV30" s="536"/>
      <c r="BW30" s="537"/>
      <c r="BX30" s="537"/>
      <c r="BY30" s="537"/>
      <c r="BZ30" s="537"/>
      <c r="CA30" s="462"/>
      <c r="CB30" s="270"/>
      <c r="CC30" s="270"/>
      <c r="CD30" s="463"/>
      <c r="CE30" s="1"/>
      <c r="CF30" s="1"/>
      <c r="CG30" s="185"/>
      <c r="CH30" s="7"/>
      <c r="CI30" s="7"/>
      <c r="CJ30" s="7"/>
      <c r="CK30" s="60">
        <v>2</v>
      </c>
      <c r="CL30" s="7"/>
      <c r="CM30" s="7"/>
      <c r="CN30" s="9"/>
      <c r="CO30" s="9"/>
      <c r="CP30" s="7"/>
      <c r="CQ30" s="7"/>
      <c r="CR30" s="10" t="s">
        <v>291</v>
      </c>
      <c r="CS30" s="9"/>
      <c r="CT30" s="165"/>
      <c r="CU30" s="166"/>
      <c r="CV30" s="183"/>
      <c r="CW30" s="7"/>
    </row>
    <row r="31" spans="2:101" ht="16.5" customHeight="1">
      <c r="B31" s="398" t="s">
        <v>517</v>
      </c>
      <c r="C31" s="278"/>
      <c r="D31" s="278"/>
      <c r="E31" s="278"/>
      <c r="F31" s="399"/>
      <c r="G31" s="399"/>
      <c r="H31" s="399"/>
      <c r="I31" s="2" t="s">
        <v>518</v>
      </c>
      <c r="J31" s="270"/>
      <c r="K31" s="270"/>
      <c r="L31" s="270"/>
      <c r="M31" s="2" t="s">
        <v>518</v>
      </c>
      <c r="N31" s="270"/>
      <c r="O31" s="270"/>
      <c r="P31" s="270"/>
      <c r="Q31" s="270"/>
      <c r="R31" s="18" t="s">
        <v>519</v>
      </c>
      <c r="S31" s="18"/>
      <c r="T31" s="19"/>
      <c r="U31" s="425" t="s">
        <v>520</v>
      </c>
      <c r="V31" s="426"/>
      <c r="W31" s="584"/>
      <c r="X31" s="584"/>
      <c r="Y31" s="584"/>
      <c r="Z31" s="584"/>
      <c r="AA31" s="592"/>
      <c r="AB31" s="592"/>
      <c r="AC31" s="592"/>
      <c r="AD31" s="592"/>
      <c r="AE31" s="197"/>
      <c r="AF31" s="588"/>
      <c r="AG31" s="588"/>
      <c r="AH31" s="597"/>
      <c r="AI31" s="597"/>
      <c r="AJ31" s="597"/>
      <c r="AK31" s="234">
        <f t="shared" ref="AK31:AK52" si="4">AF31*AH31</f>
        <v>0</v>
      </c>
      <c r="AL31" s="234"/>
      <c r="AM31" s="234"/>
      <c r="AN31" s="234"/>
      <c r="AO31" s="258"/>
      <c r="AP31" s="258"/>
      <c r="AQ31" s="234">
        <f>AH31*AO31</f>
        <v>0</v>
      </c>
      <c r="AR31" s="234"/>
      <c r="AS31" s="234"/>
      <c r="AT31" s="234"/>
      <c r="AU31" s="514"/>
      <c r="AV31" s="452" t="s">
        <v>439</v>
      </c>
      <c r="AW31" s="426"/>
      <c r="AX31" s="580"/>
      <c r="AY31" s="581"/>
      <c r="AZ31" s="581"/>
      <c r="BA31" s="582"/>
      <c r="BB31" s="574"/>
      <c r="BC31" s="575"/>
      <c r="BD31" s="575"/>
      <c r="BE31" s="576"/>
      <c r="BF31" s="197"/>
      <c r="BG31" s="585"/>
      <c r="BH31" s="586"/>
      <c r="BI31" s="589"/>
      <c r="BJ31" s="590"/>
      <c r="BK31" s="591"/>
      <c r="BL31" s="243">
        <f t="shared" ref="BL31:BL42" si="5">BG31*BI31</f>
        <v>0</v>
      </c>
      <c r="BM31" s="244"/>
      <c r="BN31" s="244"/>
      <c r="BO31" s="245"/>
      <c r="BP31" s="229"/>
      <c r="BQ31" s="230"/>
      <c r="BR31" s="243">
        <f>BI31*BP31</f>
        <v>0</v>
      </c>
      <c r="BS31" s="244"/>
      <c r="BT31" s="244"/>
      <c r="BU31" s="244"/>
      <c r="BV31" s="536"/>
      <c r="BW31" s="537"/>
      <c r="BX31" s="537"/>
      <c r="BY31" s="537"/>
      <c r="BZ31" s="537"/>
      <c r="CA31" s="462"/>
      <c r="CB31" s="270"/>
      <c r="CC31" s="270"/>
      <c r="CD31" s="463"/>
      <c r="CE31" s="1"/>
      <c r="CF31" s="1"/>
      <c r="CG31" s="185"/>
      <c r="CH31" s="7"/>
      <c r="CI31" s="7"/>
      <c r="CJ31" s="7"/>
      <c r="CK31" s="60">
        <v>3</v>
      </c>
      <c r="CL31" s="7"/>
      <c r="CM31" s="7"/>
      <c r="CN31" s="9"/>
      <c r="CO31" s="9"/>
      <c r="CP31" s="7"/>
      <c r="CQ31" s="7"/>
      <c r="CR31" s="10" t="s">
        <v>294</v>
      </c>
      <c r="CS31" s="9"/>
      <c r="CT31" s="165"/>
      <c r="CU31" s="166"/>
      <c r="CV31" s="183"/>
      <c r="CW31" s="7"/>
    </row>
    <row r="32" spans="2:101" ht="16.5" customHeight="1">
      <c r="B32" s="397" t="s">
        <v>70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376"/>
      <c r="U32" s="427"/>
      <c r="V32" s="428"/>
      <c r="W32" s="584"/>
      <c r="X32" s="584"/>
      <c r="Y32" s="584"/>
      <c r="Z32" s="584"/>
      <c r="AA32" s="592"/>
      <c r="AB32" s="592"/>
      <c r="AC32" s="592"/>
      <c r="AD32" s="592"/>
      <c r="AE32" s="197"/>
      <c r="AF32" s="588"/>
      <c r="AG32" s="588"/>
      <c r="AH32" s="597"/>
      <c r="AI32" s="597"/>
      <c r="AJ32" s="597"/>
      <c r="AK32" s="234">
        <f t="shared" si="4"/>
        <v>0</v>
      </c>
      <c r="AL32" s="234"/>
      <c r="AM32" s="234"/>
      <c r="AN32" s="234"/>
      <c r="AO32" s="258"/>
      <c r="AP32" s="258"/>
      <c r="AQ32" s="234">
        <f t="shared" ref="AQ32:AQ52" si="6">AH32*AO32</f>
        <v>0</v>
      </c>
      <c r="AR32" s="234"/>
      <c r="AS32" s="234"/>
      <c r="AT32" s="234"/>
      <c r="AU32" s="514"/>
      <c r="AV32" s="453"/>
      <c r="AW32" s="428"/>
      <c r="AX32" s="580"/>
      <c r="AY32" s="581"/>
      <c r="AZ32" s="581"/>
      <c r="BA32" s="582"/>
      <c r="BB32" s="574"/>
      <c r="BC32" s="575"/>
      <c r="BD32" s="575"/>
      <c r="BE32" s="576"/>
      <c r="BF32" s="197"/>
      <c r="BG32" s="585"/>
      <c r="BH32" s="586"/>
      <c r="BI32" s="589"/>
      <c r="BJ32" s="590"/>
      <c r="BK32" s="591"/>
      <c r="BL32" s="243">
        <f t="shared" si="5"/>
        <v>0</v>
      </c>
      <c r="BM32" s="244"/>
      <c r="BN32" s="244"/>
      <c r="BO32" s="245"/>
      <c r="BP32" s="229"/>
      <c r="BQ32" s="230"/>
      <c r="BR32" s="243">
        <f>BI32*BP32</f>
        <v>0</v>
      </c>
      <c r="BS32" s="244"/>
      <c r="BT32" s="244"/>
      <c r="BU32" s="244"/>
      <c r="BV32" s="536"/>
      <c r="BW32" s="537"/>
      <c r="BX32" s="537"/>
      <c r="BY32" s="537"/>
      <c r="BZ32" s="537"/>
      <c r="CA32" s="462"/>
      <c r="CB32" s="270"/>
      <c r="CC32" s="270"/>
      <c r="CD32" s="463"/>
      <c r="CE32" s="1"/>
      <c r="CF32" s="1"/>
      <c r="CG32" s="185"/>
      <c r="CH32" s="7"/>
      <c r="CI32" s="7"/>
      <c r="CJ32" s="7"/>
      <c r="CK32" s="60">
        <v>4</v>
      </c>
      <c r="CL32" s="7"/>
      <c r="CM32" s="7"/>
      <c r="CN32" s="9"/>
      <c r="CO32" s="9"/>
      <c r="CP32" s="7"/>
      <c r="CQ32" s="7"/>
      <c r="CR32" s="10" t="s">
        <v>295</v>
      </c>
      <c r="CS32" s="9"/>
      <c r="CT32" s="165"/>
      <c r="CU32" s="166"/>
      <c r="CV32" s="183"/>
      <c r="CW32" s="7"/>
    </row>
    <row r="33" spans="2:101" ht="16.5" customHeight="1">
      <c r="B33" s="375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376"/>
      <c r="U33" s="427"/>
      <c r="V33" s="428"/>
      <c r="W33" s="584"/>
      <c r="X33" s="584"/>
      <c r="Y33" s="584"/>
      <c r="Z33" s="584"/>
      <c r="AA33" s="592"/>
      <c r="AB33" s="592"/>
      <c r="AC33" s="592"/>
      <c r="AD33" s="592"/>
      <c r="AE33" s="197"/>
      <c r="AF33" s="588"/>
      <c r="AG33" s="588"/>
      <c r="AH33" s="597"/>
      <c r="AI33" s="597"/>
      <c r="AJ33" s="597"/>
      <c r="AK33" s="234">
        <f t="shared" si="4"/>
        <v>0</v>
      </c>
      <c r="AL33" s="234"/>
      <c r="AM33" s="234"/>
      <c r="AN33" s="234"/>
      <c r="AO33" s="258"/>
      <c r="AP33" s="258"/>
      <c r="AQ33" s="234">
        <f t="shared" si="6"/>
        <v>0</v>
      </c>
      <c r="AR33" s="234"/>
      <c r="AS33" s="234"/>
      <c r="AT33" s="234"/>
      <c r="AU33" s="514"/>
      <c r="AV33" s="453"/>
      <c r="AW33" s="428"/>
      <c r="AX33" s="580"/>
      <c r="AY33" s="581"/>
      <c r="AZ33" s="581"/>
      <c r="BA33" s="582"/>
      <c r="BB33" s="574"/>
      <c r="BC33" s="575"/>
      <c r="BD33" s="575"/>
      <c r="BE33" s="576"/>
      <c r="BF33" s="197"/>
      <c r="BG33" s="585"/>
      <c r="BH33" s="586"/>
      <c r="BI33" s="589"/>
      <c r="BJ33" s="590"/>
      <c r="BK33" s="591"/>
      <c r="BL33" s="243">
        <f t="shared" si="5"/>
        <v>0</v>
      </c>
      <c r="BM33" s="244"/>
      <c r="BN33" s="244"/>
      <c r="BO33" s="245"/>
      <c r="BP33" s="229"/>
      <c r="BQ33" s="230"/>
      <c r="BR33" s="243">
        <f>BI33*BP33</f>
        <v>0</v>
      </c>
      <c r="BS33" s="244"/>
      <c r="BT33" s="244"/>
      <c r="BU33" s="244"/>
      <c r="BV33" s="536"/>
      <c r="BW33" s="537"/>
      <c r="BX33" s="537"/>
      <c r="BY33" s="537"/>
      <c r="BZ33" s="537"/>
      <c r="CA33" s="462"/>
      <c r="CB33" s="270"/>
      <c r="CC33" s="270"/>
      <c r="CD33" s="463"/>
      <c r="CE33" s="1"/>
      <c r="CF33" s="1"/>
      <c r="CG33" s="185"/>
      <c r="CH33" s="7"/>
      <c r="CI33" s="7"/>
      <c r="CJ33" s="7"/>
      <c r="CK33" s="60">
        <v>5</v>
      </c>
      <c r="CL33" s="7"/>
      <c r="CM33" s="7"/>
      <c r="CN33" s="9"/>
      <c r="CO33" s="9"/>
      <c r="CP33" s="7"/>
      <c r="CQ33" s="7"/>
      <c r="CR33" s="10" t="s">
        <v>296</v>
      </c>
      <c r="CS33" s="9"/>
      <c r="CT33" s="165"/>
      <c r="CU33" s="166"/>
      <c r="CV33" s="183"/>
      <c r="CW33" s="7"/>
    </row>
    <row r="34" spans="2:101" ht="16.5" customHeight="1">
      <c r="B34" s="375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376"/>
      <c r="U34" s="427"/>
      <c r="V34" s="428"/>
      <c r="W34" s="584"/>
      <c r="X34" s="584"/>
      <c r="Y34" s="584"/>
      <c r="Z34" s="584"/>
      <c r="AA34" s="592"/>
      <c r="AB34" s="592"/>
      <c r="AC34" s="592"/>
      <c r="AD34" s="592"/>
      <c r="AE34" s="197"/>
      <c r="AF34" s="588"/>
      <c r="AG34" s="588"/>
      <c r="AH34" s="597"/>
      <c r="AI34" s="597"/>
      <c r="AJ34" s="597"/>
      <c r="AK34" s="234">
        <f t="shared" si="4"/>
        <v>0</v>
      </c>
      <c r="AL34" s="234"/>
      <c r="AM34" s="234"/>
      <c r="AN34" s="234"/>
      <c r="AO34" s="258"/>
      <c r="AP34" s="258"/>
      <c r="AQ34" s="234">
        <f t="shared" si="6"/>
        <v>0</v>
      </c>
      <c r="AR34" s="234"/>
      <c r="AS34" s="234"/>
      <c r="AT34" s="234"/>
      <c r="AU34" s="514"/>
      <c r="AV34" s="453"/>
      <c r="AW34" s="428"/>
      <c r="AX34" s="580"/>
      <c r="AY34" s="581"/>
      <c r="AZ34" s="581"/>
      <c r="BA34" s="582"/>
      <c r="BB34" s="574"/>
      <c r="BC34" s="575"/>
      <c r="BD34" s="575"/>
      <c r="BE34" s="576"/>
      <c r="BF34" s="197"/>
      <c r="BG34" s="585"/>
      <c r="BH34" s="586"/>
      <c r="BI34" s="589"/>
      <c r="BJ34" s="590"/>
      <c r="BK34" s="591"/>
      <c r="BL34" s="243">
        <f t="shared" si="5"/>
        <v>0</v>
      </c>
      <c r="BM34" s="244"/>
      <c r="BN34" s="244"/>
      <c r="BO34" s="245"/>
      <c r="BP34" s="229"/>
      <c r="BQ34" s="230"/>
      <c r="BR34" s="243">
        <f>BI34*BP34</f>
        <v>0</v>
      </c>
      <c r="BS34" s="244"/>
      <c r="BT34" s="244"/>
      <c r="BU34" s="244"/>
      <c r="BV34" s="536"/>
      <c r="BW34" s="537"/>
      <c r="BX34" s="537"/>
      <c r="BY34" s="537"/>
      <c r="BZ34" s="537"/>
      <c r="CA34" s="462"/>
      <c r="CB34" s="270"/>
      <c r="CC34" s="270"/>
      <c r="CD34" s="463"/>
      <c r="CE34" s="1"/>
      <c r="CF34" s="1"/>
      <c r="CG34" s="185"/>
      <c r="CH34" s="7"/>
      <c r="CI34" s="7"/>
      <c r="CJ34" s="7"/>
      <c r="CK34" s="60">
        <v>6</v>
      </c>
      <c r="CL34" s="7"/>
      <c r="CM34" s="7"/>
      <c r="CN34" s="9"/>
      <c r="CO34" s="9"/>
      <c r="CP34" s="7"/>
      <c r="CQ34" s="7"/>
      <c r="CR34" s="10" t="s">
        <v>297</v>
      </c>
      <c r="CS34" s="9"/>
      <c r="CT34" s="165"/>
      <c r="CU34" s="166"/>
      <c r="CV34" s="183"/>
      <c r="CW34" s="7"/>
    </row>
    <row r="35" spans="2:101" ht="16.5" customHeight="1">
      <c r="B35" s="375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376"/>
      <c r="U35" s="427"/>
      <c r="V35" s="428"/>
      <c r="W35" s="584"/>
      <c r="X35" s="584"/>
      <c r="Y35" s="584"/>
      <c r="Z35" s="584"/>
      <c r="AA35" s="592"/>
      <c r="AB35" s="592"/>
      <c r="AC35" s="592"/>
      <c r="AD35" s="592"/>
      <c r="AE35" s="197"/>
      <c r="AF35" s="588"/>
      <c r="AG35" s="588"/>
      <c r="AH35" s="597"/>
      <c r="AI35" s="597"/>
      <c r="AJ35" s="597"/>
      <c r="AK35" s="234">
        <f t="shared" si="4"/>
        <v>0</v>
      </c>
      <c r="AL35" s="234"/>
      <c r="AM35" s="234"/>
      <c r="AN35" s="234"/>
      <c r="AO35" s="258"/>
      <c r="AP35" s="258"/>
      <c r="AQ35" s="234">
        <f t="shared" si="6"/>
        <v>0</v>
      </c>
      <c r="AR35" s="234"/>
      <c r="AS35" s="234"/>
      <c r="AT35" s="234"/>
      <c r="AU35" s="514"/>
      <c r="AV35" s="453"/>
      <c r="AW35" s="428"/>
      <c r="AX35" s="580"/>
      <c r="AY35" s="581"/>
      <c r="AZ35" s="581"/>
      <c r="BA35" s="582"/>
      <c r="BB35" s="574"/>
      <c r="BC35" s="575"/>
      <c r="BD35" s="575"/>
      <c r="BE35" s="576"/>
      <c r="BF35" s="197"/>
      <c r="BG35" s="585"/>
      <c r="BH35" s="586"/>
      <c r="BI35" s="589"/>
      <c r="BJ35" s="590"/>
      <c r="BK35" s="591"/>
      <c r="BL35" s="243">
        <f t="shared" si="5"/>
        <v>0</v>
      </c>
      <c r="BM35" s="244"/>
      <c r="BN35" s="244"/>
      <c r="BO35" s="245"/>
      <c r="BP35" s="229"/>
      <c r="BQ35" s="230"/>
      <c r="BR35" s="243">
        <f>BI35*BP35</f>
        <v>0</v>
      </c>
      <c r="BS35" s="244"/>
      <c r="BT35" s="244"/>
      <c r="BU35" s="244"/>
      <c r="BV35" s="536"/>
      <c r="BW35" s="537"/>
      <c r="BX35" s="537"/>
      <c r="BY35" s="537"/>
      <c r="BZ35" s="537"/>
      <c r="CA35" s="464"/>
      <c r="CB35" s="312"/>
      <c r="CC35" s="312"/>
      <c r="CD35" s="465"/>
      <c r="CE35" s="1"/>
      <c r="CF35" s="1"/>
      <c r="CG35" s="185"/>
      <c r="CH35" s="7"/>
      <c r="CI35" s="7"/>
      <c r="CJ35" s="7"/>
      <c r="CK35" s="60">
        <v>7</v>
      </c>
      <c r="CL35" s="7"/>
      <c r="CM35" s="7"/>
      <c r="CN35" s="9"/>
      <c r="CO35" s="9"/>
      <c r="CP35" s="7"/>
      <c r="CQ35" s="7"/>
      <c r="CR35" s="10" t="s">
        <v>298</v>
      </c>
      <c r="CS35" s="9"/>
      <c r="CT35" s="165"/>
      <c r="CU35" s="166"/>
      <c r="CV35" s="183"/>
      <c r="CW35" s="7"/>
    </row>
    <row r="36" spans="2:101" ht="16.5" customHeight="1">
      <c r="B36" s="406" t="s">
        <v>526</v>
      </c>
      <c r="C36" s="340"/>
      <c r="D36" s="340"/>
      <c r="E36" s="340"/>
      <c r="F36" s="341"/>
      <c r="G36" s="392" t="s">
        <v>527</v>
      </c>
      <c r="H36" s="392"/>
      <c r="I36" s="392"/>
      <c r="J36" s="392"/>
      <c r="K36" s="393"/>
      <c r="L36" s="393"/>
      <c r="M36" s="393"/>
      <c r="N36" s="393"/>
      <c r="O36" s="393"/>
      <c r="P36" s="393"/>
      <c r="Q36" s="393"/>
      <c r="R36" s="393"/>
      <c r="S36" s="393"/>
      <c r="T36" s="394"/>
      <c r="U36" s="427"/>
      <c r="V36" s="428"/>
      <c r="W36" s="584"/>
      <c r="X36" s="584"/>
      <c r="Y36" s="584"/>
      <c r="Z36" s="584"/>
      <c r="AA36" s="592"/>
      <c r="AB36" s="592"/>
      <c r="AC36" s="592"/>
      <c r="AD36" s="592"/>
      <c r="AE36" s="197"/>
      <c r="AF36" s="588"/>
      <c r="AG36" s="588"/>
      <c r="AH36" s="597"/>
      <c r="AI36" s="597"/>
      <c r="AJ36" s="597"/>
      <c r="AK36" s="234">
        <f t="shared" si="4"/>
        <v>0</v>
      </c>
      <c r="AL36" s="234"/>
      <c r="AM36" s="234"/>
      <c r="AN36" s="234"/>
      <c r="AO36" s="258"/>
      <c r="AP36" s="258"/>
      <c r="AQ36" s="234">
        <f t="shared" si="6"/>
        <v>0</v>
      </c>
      <c r="AR36" s="234"/>
      <c r="AS36" s="234"/>
      <c r="AT36" s="234"/>
      <c r="AU36" s="514"/>
      <c r="AV36" s="453"/>
      <c r="AW36" s="428"/>
      <c r="AX36" s="580"/>
      <c r="AY36" s="581"/>
      <c r="AZ36" s="581"/>
      <c r="BA36" s="582"/>
      <c r="BB36" s="574"/>
      <c r="BC36" s="575"/>
      <c r="BD36" s="575"/>
      <c r="BE36" s="576"/>
      <c r="BF36" s="197"/>
      <c r="BG36" s="585"/>
      <c r="BH36" s="586"/>
      <c r="BI36" s="589"/>
      <c r="BJ36" s="590"/>
      <c r="BK36" s="591"/>
      <c r="BL36" s="243">
        <f t="shared" si="5"/>
        <v>0</v>
      </c>
      <c r="BM36" s="244"/>
      <c r="BN36" s="244"/>
      <c r="BO36" s="245"/>
      <c r="BP36" s="229"/>
      <c r="BQ36" s="230"/>
      <c r="BR36" s="243">
        <f>BI40*BP36</f>
        <v>0</v>
      </c>
      <c r="BS36" s="244"/>
      <c r="BT36" s="244"/>
      <c r="BU36" s="244"/>
      <c r="BV36" s="536"/>
      <c r="BW36" s="537"/>
      <c r="BX36" s="537"/>
      <c r="BY36" s="537"/>
      <c r="BZ36" s="537"/>
      <c r="CA36" s="491" t="s">
        <v>64</v>
      </c>
      <c r="CB36" s="345"/>
      <c r="CC36" s="345"/>
      <c r="CD36" s="492"/>
      <c r="CE36" s="1"/>
      <c r="CF36" s="1"/>
      <c r="CG36" s="185"/>
      <c r="CH36" s="7"/>
      <c r="CI36" s="7"/>
      <c r="CJ36" s="7"/>
      <c r="CK36" s="60">
        <v>8</v>
      </c>
      <c r="CL36" s="7"/>
      <c r="CM36" s="7"/>
      <c r="CN36" s="9"/>
      <c r="CO36" s="9"/>
      <c r="CP36" s="7"/>
      <c r="CQ36" s="7"/>
      <c r="CR36" s="10" t="s">
        <v>301</v>
      </c>
      <c r="CS36" s="9"/>
      <c r="CT36" s="165"/>
      <c r="CU36" s="166"/>
      <c r="CV36" s="183"/>
      <c r="CW36" s="7"/>
    </row>
    <row r="37" spans="2:101" ht="16.5" customHeight="1">
      <c r="B37" s="387"/>
      <c r="C37" s="270"/>
      <c r="D37" s="270"/>
      <c r="E37" s="270"/>
      <c r="F37" s="407"/>
      <c r="G37" s="626"/>
      <c r="H37" s="627"/>
      <c r="I37" s="627"/>
      <c r="J37" s="627"/>
      <c r="K37" s="408" t="s">
        <v>5</v>
      </c>
      <c r="L37" s="408"/>
      <c r="M37" s="603"/>
      <c r="N37" s="603"/>
      <c r="O37" s="603"/>
      <c r="P37" s="391" t="s">
        <v>630</v>
      </c>
      <c r="Q37" s="391"/>
      <c r="R37" s="395"/>
      <c r="S37" s="395"/>
      <c r="T37" s="396"/>
      <c r="U37" s="427"/>
      <c r="V37" s="428"/>
      <c r="W37" s="584"/>
      <c r="X37" s="584"/>
      <c r="Y37" s="584"/>
      <c r="Z37" s="584"/>
      <c r="AA37" s="592"/>
      <c r="AB37" s="592"/>
      <c r="AC37" s="592"/>
      <c r="AD37" s="592"/>
      <c r="AE37" s="197"/>
      <c r="AF37" s="588"/>
      <c r="AG37" s="588"/>
      <c r="AH37" s="597"/>
      <c r="AI37" s="597"/>
      <c r="AJ37" s="597"/>
      <c r="AK37" s="234">
        <f t="shared" si="4"/>
        <v>0</v>
      </c>
      <c r="AL37" s="234"/>
      <c r="AM37" s="234"/>
      <c r="AN37" s="234"/>
      <c r="AO37" s="258"/>
      <c r="AP37" s="258"/>
      <c r="AQ37" s="234">
        <f t="shared" si="6"/>
        <v>0</v>
      </c>
      <c r="AR37" s="234"/>
      <c r="AS37" s="234"/>
      <c r="AT37" s="234"/>
      <c r="AU37" s="514"/>
      <c r="AV37" s="453"/>
      <c r="AW37" s="428"/>
      <c r="AX37" s="580"/>
      <c r="AY37" s="581"/>
      <c r="AZ37" s="581"/>
      <c r="BA37" s="582"/>
      <c r="BB37" s="574"/>
      <c r="BC37" s="575"/>
      <c r="BD37" s="575"/>
      <c r="BE37" s="576"/>
      <c r="BF37" s="197"/>
      <c r="BG37" s="585"/>
      <c r="BH37" s="586"/>
      <c r="BI37" s="589"/>
      <c r="BJ37" s="590"/>
      <c r="BK37" s="591"/>
      <c r="BL37" s="243">
        <f t="shared" si="5"/>
        <v>0</v>
      </c>
      <c r="BM37" s="244"/>
      <c r="BN37" s="244"/>
      <c r="BO37" s="245"/>
      <c r="BP37" s="229"/>
      <c r="BQ37" s="230"/>
      <c r="BR37" s="243">
        <f>BI41*BP37</f>
        <v>0</v>
      </c>
      <c r="BS37" s="244"/>
      <c r="BT37" s="244"/>
      <c r="BU37" s="244"/>
      <c r="BV37" s="536"/>
      <c r="BW37" s="537"/>
      <c r="BX37" s="537"/>
      <c r="BY37" s="537"/>
      <c r="BZ37" s="537"/>
      <c r="CA37" s="460"/>
      <c r="CB37" s="403"/>
      <c r="CC37" s="403"/>
      <c r="CD37" s="461"/>
      <c r="CE37" s="1"/>
      <c r="CF37" s="1"/>
      <c r="CG37" s="185"/>
      <c r="CH37" s="7"/>
      <c r="CI37" s="7"/>
      <c r="CJ37" s="7"/>
      <c r="CK37" s="60">
        <v>9</v>
      </c>
      <c r="CL37" s="7"/>
      <c r="CM37" s="7"/>
      <c r="CN37" s="9"/>
      <c r="CO37" s="9"/>
      <c r="CP37" s="7"/>
      <c r="CQ37" s="7"/>
      <c r="CR37" s="10" t="s">
        <v>302</v>
      </c>
      <c r="CS37" s="9"/>
      <c r="CT37" s="165"/>
      <c r="CU37" s="166"/>
      <c r="CV37" s="183"/>
      <c r="CW37" s="7"/>
    </row>
    <row r="38" spans="2:101" ht="16.5" customHeight="1">
      <c r="B38" s="406" t="s">
        <v>530</v>
      </c>
      <c r="C38" s="520"/>
      <c r="D38" s="520"/>
      <c r="E38" s="520"/>
      <c r="F38" s="521"/>
      <c r="G38" s="53"/>
      <c r="H38" s="340" t="s">
        <v>531</v>
      </c>
      <c r="I38" s="340"/>
      <c r="J38" s="340"/>
      <c r="K38" s="340"/>
      <c r="L38" s="53"/>
      <c r="M38" s="340" t="s">
        <v>7</v>
      </c>
      <c r="N38" s="340"/>
      <c r="O38" s="340"/>
      <c r="P38" s="53"/>
      <c r="Q38" s="405" t="s">
        <v>8</v>
      </c>
      <c r="R38" s="405"/>
      <c r="S38" s="405"/>
      <c r="T38" s="525"/>
      <c r="U38" s="427"/>
      <c r="V38" s="428"/>
      <c r="W38" s="584"/>
      <c r="X38" s="584"/>
      <c r="Y38" s="584"/>
      <c r="Z38" s="584"/>
      <c r="AA38" s="592"/>
      <c r="AB38" s="592"/>
      <c r="AC38" s="592"/>
      <c r="AD38" s="592"/>
      <c r="AE38" s="197"/>
      <c r="AF38" s="588"/>
      <c r="AG38" s="588"/>
      <c r="AH38" s="597"/>
      <c r="AI38" s="597"/>
      <c r="AJ38" s="597"/>
      <c r="AK38" s="234">
        <f t="shared" si="4"/>
        <v>0</v>
      </c>
      <c r="AL38" s="234"/>
      <c r="AM38" s="234"/>
      <c r="AN38" s="234"/>
      <c r="AO38" s="258"/>
      <c r="AP38" s="258"/>
      <c r="AQ38" s="234">
        <f t="shared" si="6"/>
        <v>0</v>
      </c>
      <c r="AR38" s="234"/>
      <c r="AS38" s="234"/>
      <c r="AT38" s="234"/>
      <c r="AU38" s="514"/>
      <c r="AV38" s="453"/>
      <c r="AW38" s="428"/>
      <c r="AX38" s="580"/>
      <c r="AY38" s="581"/>
      <c r="AZ38" s="581"/>
      <c r="BA38" s="582"/>
      <c r="BB38" s="574"/>
      <c r="BC38" s="575"/>
      <c r="BD38" s="575"/>
      <c r="BE38" s="576"/>
      <c r="BF38" s="197"/>
      <c r="BG38" s="585"/>
      <c r="BH38" s="586"/>
      <c r="BI38" s="589"/>
      <c r="BJ38" s="590"/>
      <c r="BK38" s="591"/>
      <c r="BL38" s="243">
        <f t="shared" si="5"/>
        <v>0</v>
      </c>
      <c r="BM38" s="244"/>
      <c r="BN38" s="244"/>
      <c r="BO38" s="245"/>
      <c r="BP38" s="229"/>
      <c r="BQ38" s="230"/>
      <c r="BR38" s="243"/>
      <c r="BS38" s="244"/>
      <c r="BT38" s="244"/>
      <c r="BU38" s="244"/>
      <c r="BV38" s="536"/>
      <c r="BW38" s="537"/>
      <c r="BX38" s="537"/>
      <c r="BY38" s="537"/>
      <c r="BZ38" s="537"/>
      <c r="CA38" s="462"/>
      <c r="CB38" s="270"/>
      <c r="CC38" s="270"/>
      <c r="CD38" s="463"/>
      <c r="CE38" s="1"/>
      <c r="CF38" s="1"/>
      <c r="CG38" s="185"/>
      <c r="CH38" s="7"/>
      <c r="CI38" s="7"/>
      <c r="CJ38" s="7"/>
      <c r="CK38" s="60">
        <v>10</v>
      </c>
      <c r="CL38" s="7"/>
      <c r="CM38" s="7"/>
      <c r="CN38" s="9"/>
      <c r="CO38" s="9"/>
      <c r="CP38" s="7"/>
      <c r="CQ38" s="7"/>
      <c r="CR38" s="10" t="s">
        <v>305</v>
      </c>
      <c r="CS38" s="9"/>
      <c r="CT38" s="165"/>
      <c r="CU38" s="166"/>
      <c r="CV38" s="183"/>
      <c r="CW38" s="7"/>
    </row>
    <row r="39" spans="2:101" ht="16.5" customHeight="1">
      <c r="B39" s="522"/>
      <c r="C39" s="523"/>
      <c r="D39" s="523"/>
      <c r="E39" s="523"/>
      <c r="F39" s="524"/>
      <c r="G39" s="3"/>
      <c r="H39" s="266" t="s">
        <v>9</v>
      </c>
      <c r="I39" s="266"/>
      <c r="J39" s="266"/>
      <c r="K39" s="266"/>
      <c r="L39" s="3"/>
      <c r="M39" s="266" t="s">
        <v>10</v>
      </c>
      <c r="N39" s="266"/>
      <c r="O39" s="266"/>
      <c r="P39" s="3"/>
      <c r="Q39" s="7"/>
      <c r="R39" s="7"/>
      <c r="S39" s="7"/>
      <c r="T39" s="4"/>
      <c r="U39" s="427"/>
      <c r="V39" s="428"/>
      <c r="W39" s="584"/>
      <c r="X39" s="584"/>
      <c r="Y39" s="584"/>
      <c r="Z39" s="584"/>
      <c r="AA39" s="592"/>
      <c r="AB39" s="592"/>
      <c r="AC39" s="592"/>
      <c r="AD39" s="592"/>
      <c r="AE39" s="197"/>
      <c r="AF39" s="588"/>
      <c r="AG39" s="588"/>
      <c r="AH39" s="597"/>
      <c r="AI39" s="597"/>
      <c r="AJ39" s="597"/>
      <c r="AK39" s="234">
        <f t="shared" si="4"/>
        <v>0</v>
      </c>
      <c r="AL39" s="234"/>
      <c r="AM39" s="234"/>
      <c r="AN39" s="234"/>
      <c r="AO39" s="258"/>
      <c r="AP39" s="258"/>
      <c r="AQ39" s="234">
        <f t="shared" si="6"/>
        <v>0</v>
      </c>
      <c r="AR39" s="234"/>
      <c r="AS39" s="234"/>
      <c r="AT39" s="234"/>
      <c r="AU39" s="514"/>
      <c r="AV39" s="453"/>
      <c r="AW39" s="428"/>
      <c r="AX39" s="580"/>
      <c r="AY39" s="581"/>
      <c r="AZ39" s="581"/>
      <c r="BA39" s="582"/>
      <c r="BB39" s="574"/>
      <c r="BC39" s="575"/>
      <c r="BD39" s="575"/>
      <c r="BE39" s="576"/>
      <c r="BF39" s="197"/>
      <c r="BG39" s="585"/>
      <c r="BH39" s="586"/>
      <c r="BI39" s="589"/>
      <c r="BJ39" s="590"/>
      <c r="BK39" s="591"/>
      <c r="BL39" s="243">
        <f t="shared" si="5"/>
        <v>0</v>
      </c>
      <c r="BM39" s="244"/>
      <c r="BN39" s="244"/>
      <c r="BO39" s="245"/>
      <c r="BP39" s="229"/>
      <c r="BQ39" s="230"/>
      <c r="BR39" s="243"/>
      <c r="BS39" s="244"/>
      <c r="BT39" s="244"/>
      <c r="BU39" s="244"/>
      <c r="BV39" s="536"/>
      <c r="BW39" s="537"/>
      <c r="BX39" s="537"/>
      <c r="BY39" s="537"/>
      <c r="BZ39" s="537"/>
      <c r="CA39" s="462"/>
      <c r="CB39" s="270"/>
      <c r="CC39" s="270"/>
      <c r="CD39" s="463"/>
      <c r="CE39" s="1"/>
      <c r="CF39" s="1"/>
      <c r="CG39" s="185"/>
      <c r="CH39" s="7"/>
      <c r="CI39" s="7"/>
      <c r="CJ39" s="7"/>
      <c r="CK39" s="60">
        <v>11</v>
      </c>
      <c r="CL39" s="7"/>
      <c r="CM39" s="7"/>
      <c r="CN39" s="9"/>
      <c r="CO39" s="9"/>
      <c r="CP39" s="7"/>
      <c r="CQ39" s="7"/>
      <c r="CR39" s="10" t="s">
        <v>306</v>
      </c>
      <c r="CS39" s="9"/>
      <c r="CT39" s="165"/>
      <c r="CU39" s="166"/>
      <c r="CV39" s="183"/>
      <c r="CW39" s="7"/>
    </row>
    <row r="40" spans="2:101" ht="16.5" customHeight="1" thickBot="1">
      <c r="B40" s="522"/>
      <c r="C40" s="523"/>
      <c r="D40" s="523"/>
      <c r="E40" s="523"/>
      <c r="F40" s="524"/>
      <c r="G40" s="65" t="s">
        <v>534</v>
      </c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19" t="s">
        <v>535</v>
      </c>
      <c r="U40" s="427"/>
      <c r="V40" s="428"/>
      <c r="W40" s="584"/>
      <c r="X40" s="584"/>
      <c r="Y40" s="584"/>
      <c r="Z40" s="584"/>
      <c r="AA40" s="592"/>
      <c r="AB40" s="592"/>
      <c r="AC40" s="592"/>
      <c r="AD40" s="592"/>
      <c r="AE40" s="197"/>
      <c r="AF40" s="588"/>
      <c r="AG40" s="588"/>
      <c r="AH40" s="597"/>
      <c r="AI40" s="597"/>
      <c r="AJ40" s="597"/>
      <c r="AK40" s="234">
        <f t="shared" si="4"/>
        <v>0</v>
      </c>
      <c r="AL40" s="234"/>
      <c r="AM40" s="234"/>
      <c r="AN40" s="234"/>
      <c r="AO40" s="258"/>
      <c r="AP40" s="258"/>
      <c r="AQ40" s="234">
        <f t="shared" si="6"/>
        <v>0</v>
      </c>
      <c r="AR40" s="234"/>
      <c r="AS40" s="234"/>
      <c r="AT40" s="234"/>
      <c r="AU40" s="514"/>
      <c r="AV40" s="453"/>
      <c r="AW40" s="428"/>
      <c r="AX40" s="580"/>
      <c r="AY40" s="581"/>
      <c r="AZ40" s="581"/>
      <c r="BA40" s="582"/>
      <c r="BB40" s="574"/>
      <c r="BC40" s="575"/>
      <c r="BD40" s="575"/>
      <c r="BE40" s="576"/>
      <c r="BF40" s="197"/>
      <c r="BG40" s="585"/>
      <c r="BH40" s="586"/>
      <c r="BI40" s="589"/>
      <c r="BJ40" s="590"/>
      <c r="BK40" s="591"/>
      <c r="BL40" s="243">
        <f>BG40*BI40</f>
        <v>0</v>
      </c>
      <c r="BM40" s="244"/>
      <c r="BN40" s="244"/>
      <c r="BO40" s="245"/>
      <c r="BP40" s="229"/>
      <c r="BQ40" s="230"/>
      <c r="BR40" s="243"/>
      <c r="BS40" s="244"/>
      <c r="BT40" s="244"/>
      <c r="BU40" s="244"/>
      <c r="BV40" s="536"/>
      <c r="BW40" s="537"/>
      <c r="BX40" s="537"/>
      <c r="BY40" s="537"/>
      <c r="BZ40" s="537"/>
      <c r="CA40" s="493"/>
      <c r="CB40" s="494"/>
      <c r="CC40" s="494"/>
      <c r="CD40" s="495"/>
      <c r="CE40" s="1"/>
      <c r="CF40" s="1"/>
      <c r="CG40" s="185"/>
      <c r="CH40" s="7"/>
      <c r="CI40" s="7"/>
      <c r="CJ40" s="7"/>
      <c r="CK40" s="60">
        <v>12</v>
      </c>
      <c r="CL40" s="7"/>
      <c r="CM40" s="7"/>
      <c r="CN40" s="9"/>
      <c r="CO40" s="9"/>
      <c r="CP40" s="7"/>
      <c r="CQ40" s="7"/>
      <c r="CR40" s="11" t="s">
        <v>310</v>
      </c>
      <c r="CS40" s="9"/>
      <c r="CT40" s="165"/>
      <c r="CU40" s="166"/>
      <c r="CV40" s="183"/>
      <c r="CW40" s="7"/>
    </row>
    <row r="41" spans="2:101" ht="16.5" customHeight="1" thickBot="1">
      <c r="B41" s="406" t="s">
        <v>20</v>
      </c>
      <c r="C41" s="340"/>
      <c r="D41" s="340"/>
      <c r="E41" s="340"/>
      <c r="F41" s="341"/>
      <c r="G41" s="54"/>
      <c r="H41" s="340" t="s">
        <v>11</v>
      </c>
      <c r="I41" s="340"/>
      <c r="J41" s="54"/>
      <c r="K41" s="340" t="s">
        <v>12</v>
      </c>
      <c r="L41" s="340"/>
      <c r="M41" s="54"/>
      <c r="N41" s="340" t="s">
        <v>13</v>
      </c>
      <c r="O41" s="340"/>
      <c r="P41" s="54"/>
      <c r="Q41" s="405" t="s">
        <v>10</v>
      </c>
      <c r="R41" s="405"/>
      <c r="S41" s="405"/>
      <c r="T41" s="55"/>
      <c r="U41" s="427"/>
      <c r="V41" s="428"/>
      <c r="W41" s="584"/>
      <c r="X41" s="584"/>
      <c r="Y41" s="584"/>
      <c r="Z41" s="584"/>
      <c r="AA41" s="592"/>
      <c r="AB41" s="592"/>
      <c r="AC41" s="592"/>
      <c r="AD41" s="592"/>
      <c r="AE41" s="197"/>
      <c r="AF41" s="588"/>
      <c r="AG41" s="588"/>
      <c r="AH41" s="597"/>
      <c r="AI41" s="597"/>
      <c r="AJ41" s="597"/>
      <c r="AK41" s="234">
        <f t="shared" si="4"/>
        <v>0</v>
      </c>
      <c r="AL41" s="234"/>
      <c r="AM41" s="234"/>
      <c r="AN41" s="234"/>
      <c r="AO41" s="258"/>
      <c r="AP41" s="258"/>
      <c r="AQ41" s="234">
        <f t="shared" si="6"/>
        <v>0</v>
      </c>
      <c r="AR41" s="234"/>
      <c r="AS41" s="234"/>
      <c r="AT41" s="234"/>
      <c r="AU41" s="514"/>
      <c r="AV41" s="453"/>
      <c r="AW41" s="428"/>
      <c r="AX41" s="577"/>
      <c r="AY41" s="578"/>
      <c r="AZ41" s="578"/>
      <c r="BA41" s="579"/>
      <c r="BB41" s="574"/>
      <c r="BC41" s="575"/>
      <c r="BD41" s="575"/>
      <c r="BE41" s="576"/>
      <c r="BF41" s="197"/>
      <c r="BG41" s="585"/>
      <c r="BH41" s="586"/>
      <c r="BI41" s="589"/>
      <c r="BJ41" s="590"/>
      <c r="BK41" s="591"/>
      <c r="BL41" s="243">
        <f t="shared" si="5"/>
        <v>0</v>
      </c>
      <c r="BM41" s="244"/>
      <c r="BN41" s="244"/>
      <c r="BO41" s="245"/>
      <c r="BP41" s="229"/>
      <c r="BQ41" s="230"/>
      <c r="BR41" s="243"/>
      <c r="BS41" s="244"/>
      <c r="BT41" s="244"/>
      <c r="BU41" s="244"/>
      <c r="BV41" s="536"/>
      <c r="BW41" s="537"/>
      <c r="BX41" s="537"/>
      <c r="BY41" s="537"/>
      <c r="BZ41" s="537"/>
      <c r="CA41" s="488"/>
      <c r="CB41" s="489"/>
      <c r="CC41" s="489"/>
      <c r="CD41" s="490"/>
      <c r="CE41" s="1"/>
      <c r="CF41" s="1"/>
      <c r="CG41" s="185"/>
      <c r="CH41" s="7"/>
      <c r="CI41" s="7"/>
      <c r="CJ41" s="7"/>
      <c r="CK41" s="60">
        <v>13</v>
      </c>
      <c r="CL41" s="7"/>
      <c r="CM41" s="7"/>
      <c r="CN41" s="9"/>
      <c r="CO41" s="9"/>
      <c r="CP41" s="7"/>
      <c r="CQ41" s="7"/>
      <c r="CR41" s="10" t="s">
        <v>311</v>
      </c>
      <c r="CS41" s="9"/>
      <c r="CT41" s="165"/>
      <c r="CU41" s="166"/>
      <c r="CV41" s="183"/>
      <c r="CW41" s="7"/>
    </row>
    <row r="42" spans="2:101" ht="16.5" customHeight="1">
      <c r="B42" s="387"/>
      <c r="C42" s="270"/>
      <c r="D42" s="270"/>
      <c r="E42" s="270"/>
      <c r="F42" s="407"/>
      <c r="G42" s="3"/>
      <c r="H42" s="3"/>
      <c r="I42" s="266" t="s">
        <v>14</v>
      </c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4"/>
      <c r="U42" s="427"/>
      <c r="V42" s="428"/>
      <c r="W42" s="584"/>
      <c r="X42" s="584"/>
      <c r="Y42" s="584"/>
      <c r="Z42" s="584"/>
      <c r="AA42" s="592"/>
      <c r="AB42" s="592"/>
      <c r="AC42" s="592"/>
      <c r="AD42" s="592"/>
      <c r="AE42" s="197"/>
      <c r="AF42" s="588"/>
      <c r="AG42" s="588"/>
      <c r="AH42" s="597"/>
      <c r="AI42" s="597"/>
      <c r="AJ42" s="597"/>
      <c r="AK42" s="234">
        <f t="shared" si="4"/>
        <v>0</v>
      </c>
      <c r="AL42" s="234"/>
      <c r="AM42" s="234"/>
      <c r="AN42" s="234"/>
      <c r="AO42" s="258"/>
      <c r="AP42" s="258"/>
      <c r="AQ42" s="234">
        <f t="shared" si="6"/>
        <v>0</v>
      </c>
      <c r="AR42" s="234"/>
      <c r="AS42" s="234"/>
      <c r="AT42" s="234"/>
      <c r="AU42" s="514"/>
      <c r="AV42" s="453"/>
      <c r="AW42" s="428"/>
      <c r="AX42" s="451" t="s">
        <v>56</v>
      </c>
      <c r="AY42" s="451"/>
      <c r="AZ42" s="451"/>
      <c r="BA42" s="451"/>
      <c r="BB42" s="295"/>
      <c r="BC42" s="295"/>
      <c r="BD42" s="295"/>
      <c r="BE42" s="295"/>
      <c r="BF42" s="160" t="s">
        <v>228</v>
      </c>
      <c r="BG42" s="299">
        <v>1</v>
      </c>
      <c r="BH42" s="299"/>
      <c r="BI42" s="565"/>
      <c r="BJ42" s="565"/>
      <c r="BK42" s="565"/>
      <c r="BL42" s="240">
        <f t="shared" si="5"/>
        <v>0</v>
      </c>
      <c r="BM42" s="240"/>
      <c r="BN42" s="240"/>
      <c r="BO42" s="240"/>
      <c r="BP42" s="258"/>
      <c r="BQ42" s="258"/>
      <c r="BR42" s="240"/>
      <c r="BS42" s="240"/>
      <c r="BT42" s="240"/>
      <c r="BU42" s="243"/>
      <c r="BV42" s="536"/>
      <c r="BW42" s="537"/>
      <c r="BX42" s="537"/>
      <c r="BY42" s="537"/>
      <c r="BZ42" s="537"/>
      <c r="CA42" s="466" t="s">
        <v>65</v>
      </c>
      <c r="CB42" s="467"/>
      <c r="CC42" s="467"/>
      <c r="CD42" s="468"/>
      <c r="CE42" s="1"/>
      <c r="CF42" s="1"/>
      <c r="CG42" s="185"/>
      <c r="CH42" s="7"/>
      <c r="CI42" s="7"/>
      <c r="CJ42" s="7"/>
      <c r="CK42" s="60">
        <v>14</v>
      </c>
      <c r="CL42" s="7"/>
      <c r="CM42" s="7"/>
      <c r="CN42" s="9"/>
      <c r="CO42" s="9"/>
      <c r="CP42" s="7"/>
      <c r="CQ42" s="7"/>
      <c r="CR42" s="11" t="s">
        <v>312</v>
      </c>
      <c r="CS42" s="9"/>
      <c r="CT42" s="165"/>
      <c r="CU42" s="166"/>
      <c r="CV42" s="183"/>
      <c r="CW42" s="7"/>
    </row>
    <row r="43" spans="2:101" ht="16.5" customHeight="1">
      <c r="B43" s="387"/>
      <c r="C43" s="270"/>
      <c r="D43" s="270"/>
      <c r="E43" s="270"/>
      <c r="F43" s="407"/>
      <c r="G43" s="3"/>
      <c r="H43" s="3"/>
      <c r="I43" s="266" t="s">
        <v>15</v>
      </c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4"/>
      <c r="U43" s="427"/>
      <c r="V43" s="428"/>
      <c r="W43" s="584"/>
      <c r="X43" s="584"/>
      <c r="Y43" s="584"/>
      <c r="Z43" s="584"/>
      <c r="AA43" s="592"/>
      <c r="AB43" s="592"/>
      <c r="AC43" s="592"/>
      <c r="AD43" s="592"/>
      <c r="AE43" s="197"/>
      <c r="AF43" s="588"/>
      <c r="AG43" s="588"/>
      <c r="AH43" s="597"/>
      <c r="AI43" s="597"/>
      <c r="AJ43" s="597"/>
      <c r="AK43" s="234">
        <f t="shared" si="4"/>
        <v>0</v>
      </c>
      <c r="AL43" s="234"/>
      <c r="AM43" s="234"/>
      <c r="AN43" s="234"/>
      <c r="AO43" s="258"/>
      <c r="AP43" s="258"/>
      <c r="AQ43" s="234">
        <f t="shared" si="6"/>
        <v>0</v>
      </c>
      <c r="AR43" s="234"/>
      <c r="AS43" s="234"/>
      <c r="AT43" s="234"/>
      <c r="AU43" s="514"/>
      <c r="AV43" s="50" t="s">
        <v>539</v>
      </c>
      <c r="AW43" s="46" t="s">
        <v>540</v>
      </c>
      <c r="AX43" s="227" t="s">
        <v>51</v>
      </c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40">
        <f>SUM(BL31:BO42)</f>
        <v>0</v>
      </c>
      <c r="BM43" s="240"/>
      <c r="BN43" s="240"/>
      <c r="BO43" s="240"/>
      <c r="BP43" s="518"/>
      <c r="BQ43" s="518"/>
      <c r="BR43" s="240">
        <f>SUM(BR31:BU42)</f>
        <v>0</v>
      </c>
      <c r="BS43" s="240"/>
      <c r="BT43" s="240"/>
      <c r="BU43" s="243"/>
      <c r="BV43" s="536"/>
      <c r="BW43" s="537"/>
      <c r="BX43" s="537"/>
      <c r="BY43" s="537"/>
      <c r="BZ43" s="537"/>
      <c r="CA43" s="460"/>
      <c r="CB43" s="403"/>
      <c r="CC43" s="403"/>
      <c r="CD43" s="461"/>
      <c r="CE43" s="1"/>
      <c r="CF43" s="1"/>
      <c r="CG43" s="185"/>
      <c r="CH43" s="7"/>
      <c r="CI43" s="7"/>
      <c r="CJ43" s="7"/>
      <c r="CK43" s="60">
        <v>15</v>
      </c>
      <c r="CL43" s="7"/>
      <c r="CM43" s="7"/>
      <c r="CN43" s="9"/>
      <c r="CO43" s="9"/>
      <c r="CP43" s="7"/>
      <c r="CQ43" s="7"/>
      <c r="CR43" s="10" t="s">
        <v>313</v>
      </c>
      <c r="CS43" s="9"/>
      <c r="CT43" s="165"/>
      <c r="CU43" s="166"/>
      <c r="CV43" s="183"/>
      <c r="CW43" s="7"/>
    </row>
    <row r="44" spans="2:101" ht="16.5" customHeight="1">
      <c r="B44" s="387"/>
      <c r="C44" s="270"/>
      <c r="D44" s="270"/>
      <c r="E44" s="270"/>
      <c r="F44" s="407"/>
      <c r="G44" s="3"/>
      <c r="H44" s="3"/>
      <c r="I44" s="266" t="s">
        <v>16</v>
      </c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4"/>
      <c r="U44" s="427"/>
      <c r="V44" s="428"/>
      <c r="W44" s="584"/>
      <c r="X44" s="584"/>
      <c r="Y44" s="584"/>
      <c r="Z44" s="584"/>
      <c r="AA44" s="592"/>
      <c r="AB44" s="592"/>
      <c r="AC44" s="592"/>
      <c r="AD44" s="592"/>
      <c r="AE44" s="197"/>
      <c r="AF44" s="588"/>
      <c r="AG44" s="588"/>
      <c r="AH44" s="597"/>
      <c r="AI44" s="597"/>
      <c r="AJ44" s="597"/>
      <c r="AK44" s="234">
        <f t="shared" si="4"/>
        <v>0</v>
      </c>
      <c r="AL44" s="234"/>
      <c r="AM44" s="234"/>
      <c r="AN44" s="234"/>
      <c r="AO44" s="258"/>
      <c r="AP44" s="258"/>
      <c r="AQ44" s="234">
        <f t="shared" si="6"/>
        <v>0</v>
      </c>
      <c r="AR44" s="234"/>
      <c r="AS44" s="234"/>
      <c r="AT44" s="234"/>
      <c r="AU44" s="514"/>
      <c r="AV44" s="472" t="s">
        <v>542</v>
      </c>
      <c r="AW44" s="473"/>
      <c r="AX44" s="227" t="s">
        <v>441</v>
      </c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46"/>
      <c r="BL44" s="598">
        <f>AK29+AK53+BL30+BL43</f>
        <v>0</v>
      </c>
      <c r="BM44" s="599"/>
      <c r="BN44" s="599"/>
      <c r="BO44" s="599"/>
      <c r="BP44" s="518"/>
      <c r="BQ44" s="518"/>
      <c r="BR44" s="598">
        <f>AQ29+AQ53+BR30+BR43</f>
        <v>0</v>
      </c>
      <c r="BS44" s="599"/>
      <c r="BT44" s="599"/>
      <c r="BU44" s="599"/>
      <c r="BV44" s="536"/>
      <c r="BW44" s="537"/>
      <c r="BX44" s="537"/>
      <c r="BY44" s="537"/>
      <c r="BZ44" s="537"/>
      <c r="CA44" s="462"/>
      <c r="CB44" s="270"/>
      <c r="CC44" s="270"/>
      <c r="CD44" s="463"/>
      <c r="CE44" s="1"/>
      <c r="CF44" s="1"/>
      <c r="CG44" s="185"/>
      <c r="CH44" s="7"/>
      <c r="CI44" s="7"/>
      <c r="CJ44" s="7"/>
      <c r="CK44" s="60">
        <v>16</v>
      </c>
      <c r="CL44" s="7"/>
      <c r="CM44" s="7"/>
      <c r="CN44" s="9"/>
      <c r="CO44" s="9"/>
      <c r="CP44" s="7"/>
      <c r="CQ44" s="7"/>
      <c r="CR44" s="11" t="s">
        <v>314</v>
      </c>
      <c r="CS44" s="9"/>
      <c r="CT44" s="165"/>
      <c r="CU44" s="166"/>
      <c r="CV44" s="183"/>
      <c r="CW44" s="7"/>
    </row>
    <row r="45" spans="2:101" ht="16.5" customHeight="1">
      <c r="B45" s="387"/>
      <c r="C45" s="270"/>
      <c r="D45" s="270"/>
      <c r="E45" s="270"/>
      <c r="F45" s="407"/>
      <c r="G45" s="3"/>
      <c r="H45" s="266" t="s">
        <v>17</v>
      </c>
      <c r="I45" s="266"/>
      <c r="J45" s="3"/>
      <c r="K45" s="3"/>
      <c r="L45" s="270" t="s">
        <v>18</v>
      </c>
      <c r="M45" s="270"/>
      <c r="N45" s="3"/>
      <c r="O45" s="278"/>
      <c r="P45" s="278"/>
      <c r="Q45" s="278"/>
      <c r="R45" s="266" t="s">
        <v>19</v>
      </c>
      <c r="S45" s="266"/>
      <c r="T45" s="4"/>
      <c r="U45" s="427"/>
      <c r="V45" s="428"/>
      <c r="W45" s="584"/>
      <c r="X45" s="584"/>
      <c r="Y45" s="584"/>
      <c r="Z45" s="584"/>
      <c r="AA45" s="592"/>
      <c r="AB45" s="592"/>
      <c r="AC45" s="592"/>
      <c r="AD45" s="592"/>
      <c r="AE45" s="197"/>
      <c r="AF45" s="588"/>
      <c r="AG45" s="588"/>
      <c r="AH45" s="597"/>
      <c r="AI45" s="597"/>
      <c r="AJ45" s="597"/>
      <c r="AK45" s="234">
        <f t="shared" si="4"/>
        <v>0</v>
      </c>
      <c r="AL45" s="234"/>
      <c r="AM45" s="234"/>
      <c r="AN45" s="234"/>
      <c r="AO45" s="258"/>
      <c r="AP45" s="258"/>
      <c r="AQ45" s="234">
        <f t="shared" si="6"/>
        <v>0</v>
      </c>
      <c r="AR45" s="234"/>
      <c r="AS45" s="234"/>
      <c r="AT45" s="234"/>
      <c r="AU45" s="514"/>
      <c r="AV45" s="95" t="s">
        <v>544</v>
      </c>
      <c r="AW45" s="46"/>
      <c r="AX45" s="227" t="s">
        <v>452</v>
      </c>
      <c r="AY45" s="227"/>
      <c r="AZ45" s="227"/>
      <c r="BA45" s="227"/>
      <c r="BB45" s="227"/>
      <c r="BC45" s="227"/>
      <c r="BD45" s="474" t="s">
        <v>622</v>
      </c>
      <c r="BE45" s="474"/>
      <c r="BF45" s="474"/>
      <c r="BG45" s="600">
        <v>25</v>
      </c>
      <c r="BH45" s="600"/>
      <c r="BI45" s="96" t="s">
        <v>623</v>
      </c>
      <c r="BJ45" s="96"/>
      <c r="BK45" s="97"/>
      <c r="BL45" s="240">
        <f>INT(BL44*$BG$45/100)</f>
        <v>0</v>
      </c>
      <c r="BM45" s="240"/>
      <c r="BN45" s="240"/>
      <c r="BO45" s="240"/>
      <c r="BP45" s="518"/>
      <c r="BQ45" s="518"/>
      <c r="BR45" s="240">
        <f>INT(BR44*$BG$45/100)</f>
        <v>0</v>
      </c>
      <c r="BS45" s="240"/>
      <c r="BT45" s="240"/>
      <c r="BU45" s="240"/>
      <c r="BV45" s="536"/>
      <c r="BW45" s="537"/>
      <c r="BX45" s="537"/>
      <c r="BY45" s="537"/>
      <c r="BZ45" s="537"/>
      <c r="CA45" s="464"/>
      <c r="CB45" s="312"/>
      <c r="CC45" s="312"/>
      <c r="CD45" s="465"/>
      <c r="CE45" s="1"/>
      <c r="CF45" s="1"/>
      <c r="CG45" s="185"/>
      <c r="CH45" s="7"/>
      <c r="CI45" s="7"/>
      <c r="CJ45" s="7"/>
      <c r="CK45" s="60">
        <v>17</v>
      </c>
      <c r="CL45" s="7"/>
      <c r="CM45" s="7"/>
      <c r="CN45" s="9"/>
      <c r="CO45" s="9"/>
      <c r="CP45" s="7"/>
      <c r="CQ45" s="7"/>
      <c r="CR45" s="10" t="s">
        <v>315</v>
      </c>
      <c r="CS45" s="9"/>
      <c r="CT45" s="165"/>
      <c r="CU45" s="166"/>
      <c r="CV45" s="183"/>
      <c r="CW45" s="7"/>
    </row>
    <row r="46" spans="2:101" ht="16.5" customHeight="1">
      <c r="B46" s="449" t="s">
        <v>624</v>
      </c>
      <c r="C46" s="340"/>
      <c r="D46" s="340"/>
      <c r="E46" s="340"/>
      <c r="F46" s="341"/>
      <c r="G46" s="271" t="s">
        <v>21</v>
      </c>
      <c r="H46" s="272"/>
      <c r="I46" s="267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9"/>
      <c r="U46" s="427"/>
      <c r="V46" s="428"/>
      <c r="W46" s="584"/>
      <c r="X46" s="584"/>
      <c r="Y46" s="584"/>
      <c r="Z46" s="584"/>
      <c r="AA46" s="592"/>
      <c r="AB46" s="592"/>
      <c r="AC46" s="592"/>
      <c r="AD46" s="592"/>
      <c r="AE46" s="197"/>
      <c r="AF46" s="588"/>
      <c r="AG46" s="588"/>
      <c r="AH46" s="597"/>
      <c r="AI46" s="597"/>
      <c r="AJ46" s="597"/>
      <c r="AK46" s="234">
        <f t="shared" si="4"/>
        <v>0</v>
      </c>
      <c r="AL46" s="234"/>
      <c r="AM46" s="234"/>
      <c r="AN46" s="234"/>
      <c r="AO46" s="258"/>
      <c r="AP46" s="258"/>
      <c r="AQ46" s="234">
        <f t="shared" si="6"/>
        <v>0</v>
      </c>
      <c r="AR46" s="234"/>
      <c r="AS46" s="234"/>
      <c r="AT46" s="234"/>
      <c r="AU46" s="514"/>
      <c r="AV46" s="226" t="s">
        <v>442</v>
      </c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40">
        <f>BL44+BL45</f>
        <v>0</v>
      </c>
      <c r="BM46" s="240"/>
      <c r="BN46" s="240"/>
      <c r="BO46" s="240"/>
      <c r="BP46" s="238"/>
      <c r="BQ46" s="238"/>
      <c r="BR46" s="240">
        <f>BR44+BR45</f>
        <v>0</v>
      </c>
      <c r="BS46" s="240"/>
      <c r="BT46" s="240"/>
      <c r="BU46" s="240"/>
      <c r="BV46" s="536"/>
      <c r="BW46" s="537"/>
      <c r="BX46" s="537"/>
      <c r="BY46" s="537"/>
      <c r="BZ46" s="537"/>
      <c r="CA46" s="457" t="s">
        <v>66</v>
      </c>
      <c r="CB46" s="458"/>
      <c r="CC46" s="458"/>
      <c r="CD46" s="459"/>
      <c r="CE46" s="1"/>
      <c r="CF46" s="1"/>
      <c r="CG46" s="185"/>
      <c r="CH46" s="7"/>
      <c r="CI46" s="7"/>
      <c r="CJ46" s="7"/>
      <c r="CK46" s="60">
        <v>18</v>
      </c>
      <c r="CL46" s="7"/>
      <c r="CM46" s="7"/>
      <c r="CN46" s="9"/>
      <c r="CO46" s="9"/>
      <c r="CP46" s="7"/>
      <c r="CQ46" s="7"/>
      <c r="CR46" s="11" t="s">
        <v>317</v>
      </c>
      <c r="CS46" s="9"/>
      <c r="CT46" s="165"/>
      <c r="CU46" s="166"/>
      <c r="CV46" s="183"/>
      <c r="CW46" s="7"/>
    </row>
    <row r="47" spans="2:101" ht="16.5" customHeight="1">
      <c r="B47" s="387"/>
      <c r="C47" s="270"/>
      <c r="D47" s="270"/>
      <c r="E47" s="270"/>
      <c r="F47" s="407"/>
      <c r="G47" s="58" t="s">
        <v>22</v>
      </c>
      <c r="H47" s="52"/>
      <c r="I47" s="263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5"/>
      <c r="U47" s="427"/>
      <c r="V47" s="428"/>
      <c r="W47" s="584"/>
      <c r="X47" s="584"/>
      <c r="Y47" s="584"/>
      <c r="Z47" s="584"/>
      <c r="AA47" s="592"/>
      <c r="AB47" s="592"/>
      <c r="AC47" s="592"/>
      <c r="AD47" s="592"/>
      <c r="AE47" s="197"/>
      <c r="AF47" s="588"/>
      <c r="AG47" s="588"/>
      <c r="AH47" s="597"/>
      <c r="AI47" s="597"/>
      <c r="AJ47" s="597"/>
      <c r="AK47" s="234">
        <f t="shared" si="4"/>
        <v>0</v>
      </c>
      <c r="AL47" s="234"/>
      <c r="AM47" s="234"/>
      <c r="AN47" s="234"/>
      <c r="AO47" s="258"/>
      <c r="AP47" s="258"/>
      <c r="AQ47" s="234">
        <f t="shared" si="6"/>
        <v>0</v>
      </c>
      <c r="AR47" s="234"/>
      <c r="AS47" s="234"/>
      <c r="AT47" s="234"/>
      <c r="AU47" s="514"/>
      <c r="AV47" s="226" t="s">
        <v>550</v>
      </c>
      <c r="AW47" s="227"/>
      <c r="AX47" s="227"/>
      <c r="AY47" s="227"/>
      <c r="AZ47" s="227"/>
      <c r="BC47" s="96"/>
      <c r="BD47" s="96"/>
      <c r="BE47" s="96"/>
      <c r="BF47" s="96"/>
      <c r="BG47" s="96"/>
      <c r="BH47" s="198">
        <v>10</v>
      </c>
      <c r="BI47" s="96" t="s">
        <v>551</v>
      </c>
      <c r="BJ47" s="96"/>
      <c r="BK47" s="97"/>
      <c r="BL47" s="240">
        <f>INT(BL46*$BH$47/100)</f>
        <v>0</v>
      </c>
      <c r="BM47" s="240"/>
      <c r="BN47" s="240"/>
      <c r="BO47" s="240"/>
      <c r="BP47" s="238"/>
      <c r="BQ47" s="238"/>
      <c r="BR47" s="240">
        <f>INT(BR46*$BH$47/100)</f>
        <v>0</v>
      </c>
      <c r="BS47" s="240"/>
      <c r="BT47" s="240"/>
      <c r="BU47" s="240"/>
      <c r="BV47" s="538"/>
      <c r="BW47" s="539"/>
      <c r="BX47" s="539"/>
      <c r="BY47" s="539"/>
      <c r="BZ47" s="539"/>
      <c r="CA47" s="460"/>
      <c r="CB47" s="403"/>
      <c r="CC47" s="403"/>
      <c r="CD47" s="461"/>
      <c r="CE47" s="1"/>
      <c r="CF47" s="1"/>
      <c r="CG47" s="185"/>
      <c r="CH47" s="7"/>
      <c r="CI47" s="7"/>
      <c r="CJ47" s="7"/>
      <c r="CK47" s="60">
        <v>19</v>
      </c>
      <c r="CL47" s="7"/>
      <c r="CM47" s="7"/>
      <c r="CN47" s="9"/>
      <c r="CO47" s="9"/>
      <c r="CP47" s="7"/>
      <c r="CQ47" s="7"/>
      <c r="CR47" s="10" t="s">
        <v>318</v>
      </c>
      <c r="CS47" s="9"/>
      <c r="CT47" s="165"/>
      <c r="CU47" s="166"/>
      <c r="CV47" s="183"/>
      <c r="CW47" s="7"/>
    </row>
    <row r="48" spans="2:101" ht="16.5" customHeight="1">
      <c r="B48" s="449" t="s">
        <v>23</v>
      </c>
      <c r="C48" s="340"/>
      <c r="D48" s="340"/>
      <c r="E48" s="340"/>
      <c r="F48" s="341"/>
      <c r="G48" s="271" t="s">
        <v>21</v>
      </c>
      <c r="H48" s="272"/>
      <c r="I48" s="267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9"/>
      <c r="U48" s="427"/>
      <c r="V48" s="428"/>
      <c r="W48" s="584"/>
      <c r="X48" s="584"/>
      <c r="Y48" s="584"/>
      <c r="Z48" s="584"/>
      <c r="AA48" s="592"/>
      <c r="AB48" s="592"/>
      <c r="AC48" s="592"/>
      <c r="AD48" s="592"/>
      <c r="AE48" s="197"/>
      <c r="AF48" s="588"/>
      <c r="AG48" s="588"/>
      <c r="AH48" s="597"/>
      <c r="AI48" s="597"/>
      <c r="AJ48" s="597"/>
      <c r="AK48" s="234">
        <f t="shared" si="4"/>
        <v>0</v>
      </c>
      <c r="AL48" s="234"/>
      <c r="AM48" s="234"/>
      <c r="AN48" s="234"/>
      <c r="AO48" s="258"/>
      <c r="AP48" s="258"/>
      <c r="AQ48" s="234">
        <f t="shared" si="6"/>
        <v>0</v>
      </c>
      <c r="AR48" s="234"/>
      <c r="AS48" s="234"/>
      <c r="AT48" s="234"/>
      <c r="AU48" s="514"/>
      <c r="AV48" s="358" t="s">
        <v>636</v>
      </c>
      <c r="AW48" s="474"/>
      <c r="AX48" s="474"/>
      <c r="AY48" s="474"/>
      <c r="AZ48" s="474"/>
      <c r="BA48" s="474"/>
      <c r="BB48" s="474"/>
      <c r="BC48" s="474"/>
      <c r="BD48" s="517">
        <f>BL48-INT(BL48/1.1)</f>
        <v>0</v>
      </c>
      <c r="BE48" s="517"/>
      <c r="BF48" s="517"/>
      <c r="BG48" s="517"/>
      <c r="BH48" s="227" t="s">
        <v>637</v>
      </c>
      <c r="BI48" s="227"/>
      <c r="BJ48" s="227"/>
      <c r="BK48" s="246"/>
      <c r="BL48" s="587"/>
      <c r="BM48" s="587"/>
      <c r="BN48" s="587"/>
      <c r="BO48" s="587"/>
      <c r="BP48" s="238"/>
      <c r="BQ48" s="238"/>
      <c r="BR48" s="240"/>
      <c r="BS48" s="240"/>
      <c r="BT48" s="240"/>
      <c r="BU48" s="243"/>
      <c r="BV48" s="540" t="s">
        <v>71</v>
      </c>
      <c r="BW48" s="541"/>
      <c r="BX48" s="541"/>
      <c r="BY48" s="541"/>
      <c r="BZ48" s="542"/>
      <c r="CA48" s="462"/>
      <c r="CB48" s="270"/>
      <c r="CC48" s="270"/>
      <c r="CD48" s="463"/>
      <c r="CE48" s="1"/>
      <c r="CF48" s="1"/>
      <c r="CG48" s="185"/>
      <c r="CH48" s="7"/>
      <c r="CI48" s="7"/>
      <c r="CJ48" s="7"/>
      <c r="CK48" s="60">
        <v>20</v>
      </c>
      <c r="CL48" s="7"/>
      <c r="CM48" s="7"/>
      <c r="CN48" s="9"/>
      <c r="CO48" s="9"/>
      <c r="CP48" s="7"/>
      <c r="CQ48" s="7"/>
      <c r="CR48" s="10" t="s">
        <v>319</v>
      </c>
      <c r="CS48" s="9"/>
      <c r="CT48" s="165"/>
      <c r="CU48" s="166"/>
      <c r="CV48" s="183"/>
      <c r="CW48" s="7"/>
    </row>
    <row r="49" spans="1:101" ht="16.5" customHeight="1">
      <c r="B49" s="387"/>
      <c r="C49" s="270"/>
      <c r="D49" s="270"/>
      <c r="E49" s="270"/>
      <c r="F49" s="407"/>
      <c r="G49" s="58" t="s">
        <v>22</v>
      </c>
      <c r="H49" s="52"/>
      <c r="I49" s="263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5"/>
      <c r="U49" s="427"/>
      <c r="V49" s="428"/>
      <c r="W49" s="584"/>
      <c r="X49" s="584"/>
      <c r="Y49" s="584"/>
      <c r="Z49" s="584"/>
      <c r="AA49" s="592"/>
      <c r="AB49" s="592"/>
      <c r="AC49" s="592"/>
      <c r="AD49" s="592"/>
      <c r="AE49" s="197"/>
      <c r="AF49" s="588"/>
      <c r="AG49" s="588"/>
      <c r="AH49" s="597"/>
      <c r="AI49" s="597"/>
      <c r="AJ49" s="597"/>
      <c r="AK49" s="234">
        <f t="shared" si="4"/>
        <v>0</v>
      </c>
      <c r="AL49" s="234"/>
      <c r="AM49" s="234"/>
      <c r="AN49" s="234"/>
      <c r="AO49" s="258"/>
      <c r="AP49" s="258"/>
      <c r="AQ49" s="234">
        <f t="shared" si="6"/>
        <v>0</v>
      </c>
      <c r="AR49" s="234"/>
      <c r="AS49" s="234"/>
      <c r="AT49" s="234"/>
      <c r="AU49" s="514"/>
      <c r="AV49" s="235" t="s">
        <v>554</v>
      </c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7"/>
      <c r="BL49" s="240">
        <f>BL46+BL47+BL48</f>
        <v>0</v>
      </c>
      <c r="BM49" s="240"/>
      <c r="BN49" s="240"/>
      <c r="BO49" s="240"/>
      <c r="BP49" s="238"/>
      <c r="BQ49" s="238"/>
      <c r="BR49" s="240">
        <f>BR46+BR47+BR48</f>
        <v>0</v>
      </c>
      <c r="BS49" s="240"/>
      <c r="BT49" s="240"/>
      <c r="BU49" s="243"/>
      <c r="BV49" s="531" t="s">
        <v>72</v>
      </c>
      <c r="BW49" s="532"/>
      <c r="BX49" s="532"/>
      <c r="BY49" s="532"/>
      <c r="BZ49" s="533"/>
      <c r="CA49" s="464"/>
      <c r="CB49" s="312"/>
      <c r="CC49" s="312"/>
      <c r="CD49" s="465"/>
      <c r="CE49" s="1"/>
      <c r="CF49" s="1"/>
      <c r="CG49" s="185"/>
      <c r="CH49" s="7"/>
      <c r="CI49" s="7"/>
      <c r="CJ49" s="7"/>
      <c r="CK49" s="60">
        <v>21</v>
      </c>
      <c r="CL49" s="7"/>
      <c r="CM49" s="7"/>
      <c r="CN49" s="9"/>
      <c r="CO49" s="9"/>
      <c r="CP49" s="7"/>
      <c r="CQ49" s="7"/>
      <c r="CR49" s="10" t="s">
        <v>320</v>
      </c>
      <c r="CS49" s="9"/>
      <c r="CT49" s="165"/>
      <c r="CU49" s="166"/>
      <c r="CV49" s="183"/>
      <c r="CW49" s="7"/>
    </row>
    <row r="50" spans="1:101" ht="16.5" customHeight="1">
      <c r="B50" s="519" t="s">
        <v>556</v>
      </c>
      <c r="C50" s="520"/>
      <c r="D50" s="520"/>
      <c r="E50" s="520"/>
      <c r="F50" s="521"/>
      <c r="G50" s="341"/>
      <c r="H50" s="273" t="s">
        <v>24</v>
      </c>
      <c r="I50" s="259"/>
      <c r="J50" s="259"/>
      <c r="K50" s="259"/>
      <c r="L50" s="259"/>
      <c r="M50" s="274"/>
      <c r="N50" s="341"/>
      <c r="O50" s="259" t="s">
        <v>25</v>
      </c>
      <c r="P50" s="259"/>
      <c r="Q50" s="259"/>
      <c r="R50" s="259"/>
      <c r="S50" s="259"/>
      <c r="T50" s="260"/>
      <c r="U50" s="427"/>
      <c r="V50" s="428"/>
      <c r="W50" s="584"/>
      <c r="X50" s="584"/>
      <c r="Y50" s="584"/>
      <c r="Z50" s="584"/>
      <c r="AA50" s="592"/>
      <c r="AB50" s="592"/>
      <c r="AC50" s="592"/>
      <c r="AD50" s="592"/>
      <c r="AE50" s="197"/>
      <c r="AF50" s="588"/>
      <c r="AG50" s="588"/>
      <c r="AH50" s="597"/>
      <c r="AI50" s="597"/>
      <c r="AJ50" s="597"/>
      <c r="AK50" s="234">
        <f t="shared" si="4"/>
        <v>0</v>
      </c>
      <c r="AL50" s="234"/>
      <c r="AM50" s="234"/>
      <c r="AN50" s="234"/>
      <c r="AO50" s="258"/>
      <c r="AP50" s="258"/>
      <c r="AQ50" s="234">
        <f t="shared" si="6"/>
        <v>0</v>
      </c>
      <c r="AR50" s="234"/>
      <c r="AS50" s="234"/>
      <c r="AT50" s="234"/>
      <c r="AU50" s="514"/>
      <c r="AV50" s="226" t="s">
        <v>451</v>
      </c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46"/>
      <c r="BL50" s="240">
        <f>IF(BL49-BL51&lt;0,"入力エラー",BL49-BL51)</f>
        <v>0</v>
      </c>
      <c r="BM50" s="240"/>
      <c r="BN50" s="240"/>
      <c r="BO50" s="240"/>
      <c r="BP50" s="238"/>
      <c r="BQ50" s="238"/>
      <c r="BR50" s="240">
        <f>IF(BR49-BR51&lt;0,"入力エラー",BR49-BR51)</f>
        <v>0</v>
      </c>
      <c r="BS50" s="240"/>
      <c r="BT50" s="240"/>
      <c r="BU50" s="243"/>
      <c r="BV50" s="566"/>
      <c r="BW50" s="567"/>
      <c r="BX50" s="567"/>
      <c r="BY50" s="567"/>
      <c r="BZ50" s="568"/>
      <c r="CA50" s="457" t="s">
        <v>557</v>
      </c>
      <c r="CB50" s="458"/>
      <c r="CC50" s="458"/>
      <c r="CD50" s="459"/>
      <c r="CE50" s="1"/>
      <c r="CF50" s="1"/>
      <c r="CG50" s="181"/>
      <c r="CH50" s="7"/>
      <c r="CI50" s="7"/>
      <c r="CJ50" s="7"/>
      <c r="CK50" s="60">
        <v>22</v>
      </c>
      <c r="CL50" s="7"/>
      <c r="CM50" s="7"/>
      <c r="CN50" s="9"/>
      <c r="CO50" s="9"/>
      <c r="CP50" s="7"/>
      <c r="CQ50" s="7"/>
      <c r="CR50" s="10" t="s">
        <v>383</v>
      </c>
      <c r="CS50" s="9"/>
      <c r="CT50" s="165"/>
      <c r="CU50" s="167"/>
      <c r="CV50" s="183"/>
      <c r="CW50" s="7"/>
    </row>
    <row r="51" spans="1:101" ht="16.5" customHeight="1">
      <c r="B51" s="522"/>
      <c r="C51" s="523"/>
      <c r="D51" s="523"/>
      <c r="E51" s="523"/>
      <c r="F51" s="524"/>
      <c r="G51" s="343"/>
      <c r="H51" s="275"/>
      <c r="I51" s="276"/>
      <c r="J51" s="276"/>
      <c r="K51" s="276"/>
      <c r="L51" s="276"/>
      <c r="M51" s="277"/>
      <c r="N51" s="343"/>
      <c r="O51" s="261"/>
      <c r="P51" s="261"/>
      <c r="Q51" s="261"/>
      <c r="R51" s="261"/>
      <c r="S51" s="261"/>
      <c r="T51" s="262"/>
      <c r="U51" s="427"/>
      <c r="V51" s="428"/>
      <c r="W51" s="584"/>
      <c r="X51" s="584"/>
      <c r="Y51" s="584"/>
      <c r="Z51" s="584"/>
      <c r="AA51" s="592"/>
      <c r="AB51" s="592"/>
      <c r="AC51" s="592"/>
      <c r="AD51" s="592"/>
      <c r="AE51" s="197"/>
      <c r="AF51" s="588"/>
      <c r="AG51" s="588"/>
      <c r="AH51" s="597"/>
      <c r="AI51" s="597"/>
      <c r="AJ51" s="597"/>
      <c r="AK51" s="234">
        <f t="shared" si="4"/>
        <v>0</v>
      </c>
      <c r="AL51" s="234"/>
      <c r="AM51" s="234"/>
      <c r="AN51" s="234"/>
      <c r="AO51" s="258"/>
      <c r="AP51" s="258"/>
      <c r="AQ51" s="234">
        <f t="shared" si="6"/>
        <v>0</v>
      </c>
      <c r="AR51" s="234"/>
      <c r="AS51" s="234"/>
      <c r="AT51" s="234"/>
      <c r="AU51" s="514"/>
      <c r="AV51" s="247" t="s">
        <v>393</v>
      </c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9"/>
      <c r="BL51" s="240"/>
      <c r="BM51" s="240"/>
      <c r="BN51" s="240"/>
      <c r="BO51" s="240"/>
      <c r="BP51" s="238"/>
      <c r="BQ51" s="238"/>
      <c r="BR51" s="240">
        <v>0</v>
      </c>
      <c r="BS51" s="240"/>
      <c r="BT51" s="240"/>
      <c r="BU51" s="243"/>
      <c r="BV51" s="569"/>
      <c r="BW51" s="242"/>
      <c r="BX51" s="242"/>
      <c r="BY51" s="242"/>
      <c r="BZ51" s="570"/>
      <c r="CA51" s="460"/>
      <c r="CB51" s="403"/>
      <c r="CC51" s="403"/>
      <c r="CD51" s="461"/>
      <c r="CE51" s="1"/>
      <c r="CF51" s="1"/>
      <c r="CG51" s="185"/>
      <c r="CH51" s="7"/>
      <c r="CI51" s="7"/>
      <c r="CJ51" s="7"/>
      <c r="CK51" s="60">
        <v>23</v>
      </c>
      <c r="CL51" s="7"/>
      <c r="CM51" s="7"/>
      <c r="CN51" s="7"/>
      <c r="CO51" s="7"/>
      <c r="CP51" s="7"/>
      <c r="CQ51" s="7"/>
      <c r="CR51" s="10" t="s">
        <v>322</v>
      </c>
      <c r="CS51" s="9"/>
      <c r="CT51" s="165"/>
      <c r="CU51" s="167"/>
      <c r="CV51" s="183"/>
      <c r="CW51" s="7"/>
    </row>
    <row r="52" spans="1:101" ht="16.5" customHeight="1">
      <c r="B52" s="441" t="s">
        <v>135</v>
      </c>
      <c r="C52" s="442"/>
      <c r="D52" s="442"/>
      <c r="E52" s="442"/>
      <c r="F52" s="443"/>
      <c r="G52" s="444">
        <v>39388</v>
      </c>
      <c r="H52" s="444"/>
      <c r="I52" s="444"/>
      <c r="J52" s="444"/>
      <c r="K52" s="445"/>
      <c r="L52" s="446" t="s">
        <v>184</v>
      </c>
      <c r="M52" s="447"/>
      <c r="N52" s="439">
        <f>G52+(365*8)-1</f>
        <v>42307</v>
      </c>
      <c r="O52" s="439"/>
      <c r="P52" s="439"/>
      <c r="Q52" s="439"/>
      <c r="R52" s="439"/>
      <c r="S52" s="439"/>
      <c r="T52" s="440"/>
      <c r="U52" s="429"/>
      <c r="V52" s="430"/>
      <c r="W52" s="584"/>
      <c r="X52" s="584"/>
      <c r="Y52" s="584"/>
      <c r="Z52" s="584"/>
      <c r="AA52" s="592"/>
      <c r="AB52" s="592"/>
      <c r="AC52" s="592"/>
      <c r="AD52" s="592"/>
      <c r="AE52" s="197"/>
      <c r="AF52" s="588"/>
      <c r="AG52" s="588"/>
      <c r="AH52" s="597"/>
      <c r="AI52" s="597"/>
      <c r="AJ52" s="597"/>
      <c r="AK52" s="234">
        <f t="shared" si="4"/>
        <v>0</v>
      </c>
      <c r="AL52" s="234"/>
      <c r="AM52" s="234"/>
      <c r="AN52" s="234"/>
      <c r="AO52" s="258"/>
      <c r="AP52" s="258"/>
      <c r="AQ52" s="234">
        <f t="shared" si="6"/>
        <v>0</v>
      </c>
      <c r="AR52" s="234"/>
      <c r="AS52" s="234"/>
      <c r="AT52" s="234"/>
      <c r="AU52" s="514"/>
      <c r="AV52" s="530" t="s">
        <v>57</v>
      </c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569"/>
      <c r="BW52" s="242"/>
      <c r="BX52" s="242"/>
      <c r="BY52" s="242"/>
      <c r="BZ52" s="570"/>
      <c r="CA52" s="462"/>
      <c r="CB52" s="270"/>
      <c r="CC52" s="270"/>
      <c r="CD52" s="463"/>
      <c r="CE52" s="1"/>
      <c r="CF52" s="1"/>
      <c r="CG52" s="185"/>
      <c r="CH52" s="7"/>
      <c r="CI52" s="7"/>
      <c r="CJ52" s="7"/>
      <c r="CK52" s="60">
        <v>24</v>
      </c>
      <c r="CL52" s="7"/>
      <c r="CM52" s="7"/>
      <c r="CN52" s="7"/>
      <c r="CO52" s="7"/>
      <c r="CP52" s="7"/>
      <c r="CQ52" s="7"/>
      <c r="CR52" s="16" t="s">
        <v>324</v>
      </c>
      <c r="CS52" s="9"/>
      <c r="CT52" s="165"/>
      <c r="CU52" s="166"/>
      <c r="CV52" s="183"/>
      <c r="CW52" s="7"/>
    </row>
    <row r="53" spans="1:101" ht="16.5" customHeight="1" thickBot="1">
      <c r="B53" s="435" t="s">
        <v>325</v>
      </c>
      <c r="C53" s="436"/>
      <c r="D53" s="436"/>
      <c r="E53" s="436"/>
      <c r="F53" s="437"/>
      <c r="G53" s="56"/>
      <c r="H53" s="56"/>
      <c r="I53" s="56" t="s">
        <v>718</v>
      </c>
      <c r="J53" s="56"/>
      <c r="K53" s="438"/>
      <c r="L53" s="438"/>
      <c r="M53" s="56" t="s">
        <v>0</v>
      </c>
      <c r="N53" s="438"/>
      <c r="O53" s="438"/>
      <c r="P53" s="56" t="s">
        <v>38</v>
      </c>
      <c r="Q53" s="438"/>
      <c r="R53" s="438"/>
      <c r="S53" s="56" t="s">
        <v>39</v>
      </c>
      <c r="T53" s="57"/>
      <c r="U53" s="49" t="s">
        <v>326</v>
      </c>
      <c r="V53" s="94" t="s">
        <v>327</v>
      </c>
      <c r="W53" s="431" t="s">
        <v>51</v>
      </c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2"/>
      <c r="AK53" s="604">
        <f>SUM(AK31:AN52)</f>
        <v>0</v>
      </c>
      <c r="AL53" s="605"/>
      <c r="AM53" s="605"/>
      <c r="AN53" s="606"/>
      <c r="AO53" s="282"/>
      <c r="AP53" s="283"/>
      <c r="AQ53" s="604">
        <f>SUM(AQ31:AT52)</f>
        <v>0</v>
      </c>
      <c r="AR53" s="605"/>
      <c r="AS53" s="605"/>
      <c r="AT53" s="606"/>
      <c r="AU53" s="516"/>
      <c r="AV53" s="475" t="s">
        <v>58</v>
      </c>
      <c r="AW53" s="476"/>
      <c r="AX53" s="476"/>
      <c r="AY53" s="476"/>
      <c r="AZ53" s="476"/>
      <c r="BA53" s="476"/>
      <c r="BB53" s="476"/>
      <c r="BC53" s="476"/>
      <c r="BD53" s="476"/>
      <c r="BE53" s="476"/>
      <c r="BF53" s="476"/>
      <c r="BG53" s="476"/>
      <c r="BH53" s="476"/>
      <c r="BI53" s="476"/>
      <c r="BJ53" s="476"/>
      <c r="BK53" s="476"/>
      <c r="BL53" s="476"/>
      <c r="BM53" s="476"/>
      <c r="BN53" s="476"/>
      <c r="BO53" s="476"/>
      <c r="BP53" s="476"/>
      <c r="BQ53" s="476"/>
      <c r="BR53" s="476"/>
      <c r="BS53" s="476"/>
      <c r="BT53" s="476"/>
      <c r="BU53" s="476"/>
      <c r="BV53" s="571"/>
      <c r="BW53" s="572"/>
      <c r="BX53" s="572"/>
      <c r="BY53" s="572"/>
      <c r="BZ53" s="573"/>
      <c r="CA53" s="469"/>
      <c r="CB53" s="470"/>
      <c r="CC53" s="470"/>
      <c r="CD53" s="471"/>
      <c r="CE53" s="1"/>
      <c r="CF53" s="1"/>
      <c r="CG53" s="185"/>
      <c r="CH53" s="7"/>
      <c r="CI53" s="7"/>
      <c r="CJ53" s="7"/>
      <c r="CK53" s="60">
        <v>25</v>
      </c>
      <c r="CL53" s="7"/>
      <c r="CM53" s="7"/>
      <c r="CN53" s="7"/>
      <c r="CO53" s="7"/>
      <c r="CP53" s="7"/>
      <c r="CQ53" s="7"/>
      <c r="CR53" s="10" t="s">
        <v>334</v>
      </c>
      <c r="CS53" s="9"/>
      <c r="CT53" s="165"/>
      <c r="CU53" s="166"/>
      <c r="CV53" s="183"/>
      <c r="CW53" s="7"/>
    </row>
    <row r="54" spans="1:101" ht="14.25" thickTop="1">
      <c r="B54" s="433" t="s">
        <v>53</v>
      </c>
      <c r="C54" s="433"/>
      <c r="D54" s="433"/>
      <c r="E54" s="433"/>
      <c r="F54" s="433"/>
      <c r="G54" s="8"/>
      <c r="H54" s="8"/>
      <c r="I54" s="8" t="s">
        <v>328</v>
      </c>
      <c r="J54" s="8"/>
      <c r="K54" s="8" t="s">
        <v>328</v>
      </c>
      <c r="L54" s="8"/>
      <c r="M54" s="8"/>
      <c r="N54" s="8"/>
      <c r="O54" s="434" t="s">
        <v>54</v>
      </c>
      <c r="P54" s="43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434" t="s">
        <v>625</v>
      </c>
      <c r="AW54" s="434"/>
      <c r="AX54" s="434"/>
      <c r="AY54" s="434"/>
      <c r="AZ54" s="434"/>
      <c r="BA54" s="434"/>
      <c r="BB54" s="434"/>
      <c r="BC54" s="434"/>
      <c r="BD54" s="434"/>
      <c r="BE54" s="434"/>
      <c r="BF54" s="434"/>
      <c r="BG54" s="434"/>
      <c r="BH54" s="434"/>
      <c r="BI54" s="434"/>
      <c r="BJ54" s="434"/>
      <c r="BK54" s="434"/>
      <c r="BL54" s="434"/>
      <c r="BM54" s="434"/>
      <c r="BN54" s="434"/>
      <c r="BO54" s="434"/>
      <c r="BP54" s="434"/>
      <c r="BQ54" s="434"/>
      <c r="BR54" s="434"/>
      <c r="BS54" s="434"/>
      <c r="BT54" s="434"/>
      <c r="BU54" s="434"/>
      <c r="BV54" s="434"/>
      <c r="BW54" s="434"/>
      <c r="BX54" s="434"/>
      <c r="BY54" s="434"/>
      <c r="BZ54" s="434"/>
      <c r="CA54" s="434"/>
      <c r="CB54" s="434"/>
      <c r="CC54" s="434"/>
      <c r="CD54" s="434"/>
      <c r="CE54" s="1"/>
      <c r="CF54" s="1"/>
      <c r="CG54" s="185"/>
      <c r="CH54" s="7"/>
      <c r="CI54" s="7"/>
      <c r="CJ54" s="7"/>
      <c r="CK54" s="60">
        <v>26</v>
      </c>
      <c r="CL54" s="7"/>
      <c r="CM54" s="7"/>
      <c r="CN54" s="7"/>
      <c r="CO54" s="7"/>
      <c r="CP54" s="7"/>
      <c r="CQ54" s="7"/>
      <c r="CR54" s="16" t="s">
        <v>329</v>
      </c>
      <c r="CS54" s="9"/>
      <c r="CT54" s="165"/>
      <c r="CU54" s="166"/>
      <c r="CV54" s="183"/>
      <c r="CW54" s="7"/>
    </row>
    <row r="55" spans="1:101" ht="16.5" customHeight="1">
      <c r="B55" s="433" t="s">
        <v>55</v>
      </c>
      <c r="C55" s="433"/>
      <c r="D55" s="433"/>
      <c r="E55" s="433"/>
      <c r="F55" s="433"/>
      <c r="G55" s="8"/>
      <c r="H55" s="8"/>
      <c r="I55" s="8" t="s">
        <v>330</v>
      </c>
      <c r="J55" s="8"/>
      <c r="K55" s="8" t="s">
        <v>330</v>
      </c>
      <c r="L55" s="8"/>
      <c r="M55" s="8"/>
      <c r="N55" s="8"/>
      <c r="O55" s="434" t="s">
        <v>54</v>
      </c>
      <c r="P55" s="43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434" t="s">
        <v>626</v>
      </c>
      <c r="AW55" s="434"/>
      <c r="AX55" s="434"/>
      <c r="AY55" s="434"/>
      <c r="AZ55" s="434"/>
      <c r="BA55" s="434"/>
      <c r="BB55" s="434"/>
      <c r="BC55" s="434"/>
      <c r="BD55" s="434"/>
      <c r="BE55" s="434"/>
      <c r="BF55" s="434"/>
      <c r="BG55" s="434"/>
      <c r="BH55" s="434"/>
      <c r="BI55" s="434"/>
      <c r="BJ55" s="434"/>
      <c r="BK55" s="434"/>
      <c r="BL55" s="434"/>
      <c r="BM55" s="434"/>
      <c r="BN55" s="434"/>
      <c r="BO55" s="434"/>
      <c r="BP55" s="434"/>
      <c r="BQ55" s="434"/>
      <c r="BR55" s="434"/>
      <c r="BS55" s="434"/>
      <c r="BT55" s="434"/>
      <c r="BU55" s="434"/>
      <c r="BV55" s="434"/>
      <c r="BW55" s="434"/>
      <c r="BX55" s="434"/>
      <c r="BY55" s="434"/>
      <c r="BZ55" s="434"/>
      <c r="CA55" s="434"/>
      <c r="CB55" s="434"/>
      <c r="CC55" s="434"/>
      <c r="CD55" s="434"/>
      <c r="CE55" s="1"/>
      <c r="CF55" s="1"/>
      <c r="CG55" s="185"/>
      <c r="CH55" s="7"/>
      <c r="CI55" s="7"/>
      <c r="CJ55" s="7"/>
      <c r="CK55" s="60">
        <v>27</v>
      </c>
      <c r="CL55" s="7"/>
      <c r="CM55" s="7"/>
      <c r="CN55" s="7"/>
      <c r="CO55" s="7"/>
      <c r="CP55" s="7"/>
      <c r="CQ55" s="7"/>
      <c r="CR55" s="10" t="s">
        <v>331</v>
      </c>
      <c r="CS55" s="9"/>
      <c r="CT55" s="165"/>
      <c r="CU55" s="166"/>
      <c r="CV55" s="183"/>
      <c r="CW55" s="7"/>
    </row>
    <row r="56" spans="1:101" s="7" customFormat="1" ht="16.5" customHeight="1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562" t="s">
        <v>648</v>
      </c>
      <c r="AB56" s="562"/>
      <c r="AC56" s="562"/>
      <c r="AD56" s="133"/>
      <c r="AE56" s="563">
        <f ca="1">TODAY()</f>
        <v>46105</v>
      </c>
      <c r="AF56" s="563"/>
      <c r="AG56" s="563"/>
      <c r="AH56" s="563"/>
      <c r="AI56" s="563"/>
      <c r="AJ56" s="563"/>
      <c r="AK56" s="563"/>
      <c r="AL56" s="563"/>
      <c r="AM56" s="564" t="s">
        <v>649</v>
      </c>
      <c r="AN56" s="564"/>
      <c r="AO56" s="564"/>
      <c r="AP56" s="3"/>
      <c r="AQ56" s="3"/>
      <c r="AR56" s="3"/>
      <c r="AS56" s="3"/>
      <c r="AT56" s="3"/>
      <c r="AU56" s="3"/>
      <c r="AV56" s="128" t="s">
        <v>633</v>
      </c>
      <c r="AW56" s="128"/>
      <c r="AX56" s="128"/>
      <c r="AY56" s="128"/>
      <c r="AZ56" s="130"/>
      <c r="BA56" s="128"/>
      <c r="BB56" s="128"/>
      <c r="BC56" s="128"/>
      <c r="BD56" s="128"/>
      <c r="BE56" s="128"/>
      <c r="BF56" s="128"/>
      <c r="BG56" s="3"/>
      <c r="BH56" s="270" t="s">
        <v>628</v>
      </c>
      <c r="BI56" s="270"/>
      <c r="BJ56" s="270"/>
      <c r="BK56" s="270"/>
      <c r="BL56" s="266" t="str">
        <f>IF(BL49&gt;0,"※確認申請手数料は1,000円です。","")</f>
        <v/>
      </c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3"/>
      <c r="CB56" s="3"/>
      <c r="CC56" s="3"/>
      <c r="CD56" s="3"/>
      <c r="CE56" s="9"/>
      <c r="CF56" s="9"/>
      <c r="CG56" s="185"/>
      <c r="CK56" s="60">
        <v>28</v>
      </c>
      <c r="CR56" s="11" t="s">
        <v>332</v>
      </c>
      <c r="CS56" s="9"/>
      <c r="CT56" s="165"/>
      <c r="CU56" s="166"/>
      <c r="CV56" s="183"/>
    </row>
    <row r="57" spans="1:101" ht="14.25">
      <c r="AA57" s="561"/>
      <c r="AB57" s="561"/>
      <c r="AC57" s="561"/>
      <c r="AD57" s="561"/>
      <c r="AE57" s="561"/>
      <c r="AF57" s="561"/>
      <c r="AG57" s="561"/>
      <c r="AH57" s="559"/>
      <c r="AI57" s="559"/>
      <c r="AJ57" s="134"/>
      <c r="AK57" s="134"/>
      <c r="AL57" s="135"/>
      <c r="AM57" s="135"/>
      <c r="AV57" s="129" t="s">
        <v>634</v>
      </c>
      <c r="AW57" s="129" t="s">
        <v>635</v>
      </c>
      <c r="AX57" s="129"/>
      <c r="AY57" s="129"/>
      <c r="AZ57" s="129"/>
      <c r="BA57" s="129"/>
      <c r="BB57" s="129"/>
      <c r="BC57" s="129"/>
      <c r="BD57" s="129"/>
      <c r="BE57" s="129"/>
      <c r="BF57" s="129"/>
      <c r="BL57" s="529" t="str">
        <f>IF(BL49=0,"",IF(BL49&lt;1000000,"※完成検査手数料は1,000円です。",IF(BL49&lt;2000000,"※完成検査手数料は2,000円です。",IF(BL49&gt;=2000000,"※完成検査手数料は3,000円です。",""))))</f>
        <v/>
      </c>
      <c r="BM57" s="529"/>
      <c r="BN57" s="529"/>
      <c r="BO57" s="529"/>
      <c r="BP57" s="529"/>
      <c r="BQ57" s="529"/>
      <c r="BR57" s="529"/>
      <c r="BS57" s="529"/>
      <c r="BT57" s="529"/>
      <c r="BU57" s="529"/>
      <c r="BV57" s="529"/>
      <c r="BW57" s="529"/>
      <c r="BX57" s="529"/>
      <c r="BY57" s="529"/>
      <c r="BZ57" s="529"/>
      <c r="CA57" s="7"/>
      <c r="CB57" s="7"/>
      <c r="CC57" s="7"/>
      <c r="CD57" s="7"/>
      <c r="CG57" s="185"/>
      <c r="CH57" s="7"/>
      <c r="CI57" s="7"/>
      <c r="CJ57" s="7"/>
      <c r="CK57" s="60">
        <v>29</v>
      </c>
      <c r="CL57" s="7"/>
      <c r="CM57" s="7"/>
      <c r="CN57" s="7"/>
      <c r="CO57" s="7"/>
      <c r="CP57" s="7"/>
      <c r="CQ57" s="7"/>
      <c r="CR57" s="16" t="s">
        <v>324</v>
      </c>
      <c r="CS57" s="7"/>
      <c r="CT57" s="165"/>
      <c r="CU57" s="166"/>
      <c r="CV57" s="183"/>
      <c r="CW57" s="7"/>
    </row>
    <row r="58" spans="1:101">
      <c r="AA58" s="558"/>
      <c r="AB58" s="558"/>
      <c r="AC58" s="558"/>
      <c r="AD58" s="558"/>
      <c r="AE58" s="558"/>
      <c r="AG58" s="560"/>
      <c r="AH58" s="560"/>
      <c r="AI58" s="560"/>
      <c r="AJ58" s="560"/>
      <c r="AK58" s="560"/>
      <c r="AL58" s="560"/>
      <c r="AM58" s="560"/>
      <c r="AN58" s="136"/>
      <c r="AO58" s="136"/>
      <c r="BL58" s="528" t="str">
        <f>IF(BL57="","",IF(BL57="※完成検査手数料は3,000円です。","",IF(BL57="※完成検査手数料は2,000円です。","",IF(BL57="※完成検査手数料は1,000円です。",IF(BR49&lt;1000000,"",IF(BR49&lt;2000000,"※検査手数料追加額が1,000円です。",IF(BR49&gt;=2000000,"※検査手数料追加額が2,000円です。","")))))))</f>
        <v/>
      </c>
      <c r="BM58" s="528"/>
      <c r="BN58" s="528"/>
      <c r="BO58" s="528"/>
      <c r="BP58" s="528"/>
      <c r="BQ58" s="528"/>
      <c r="BR58" s="528"/>
      <c r="BS58" s="528"/>
      <c r="BT58" s="528"/>
      <c r="BU58" s="528"/>
      <c r="BV58" s="528"/>
      <c r="BW58" s="528"/>
      <c r="BX58" s="528"/>
      <c r="BY58" s="528"/>
      <c r="BZ58" s="528"/>
      <c r="CA58" s="528"/>
      <c r="CB58" s="528"/>
      <c r="CC58" s="528"/>
      <c r="CD58" s="528"/>
      <c r="CG58" s="185"/>
      <c r="CH58" s="7"/>
      <c r="CI58" s="7"/>
      <c r="CJ58" s="7"/>
      <c r="CK58" s="60">
        <v>30</v>
      </c>
      <c r="CL58" s="7"/>
      <c r="CM58" s="7"/>
      <c r="CN58" s="7"/>
      <c r="CO58" s="7"/>
      <c r="CP58" s="7"/>
      <c r="CQ58" s="7"/>
      <c r="CR58" s="10" t="s">
        <v>334</v>
      </c>
      <c r="CS58" s="7"/>
      <c r="CT58" s="165"/>
      <c r="CU58" s="166"/>
      <c r="CV58" s="183"/>
      <c r="CW58" s="7"/>
    </row>
    <row r="59" spans="1:101">
      <c r="BL59" s="528" t="str">
        <f>IF(BL57="","",IF(BL57="※完成検査手数料は3,000円です。","",IF(BL57="※完成検査手数料は1,000円です。","",IF(BL57="※完成検査手数料は2,000円です。",IF(BR49&lt;1000000,"",IF(BR49&lt;2000000,"",IF(BR49&gt;=2000000,"※検査手数料追加額が1,000円です。","")))))))</f>
        <v/>
      </c>
      <c r="BM59" s="528"/>
      <c r="BN59" s="528"/>
      <c r="BO59" s="528"/>
      <c r="BP59" s="528"/>
      <c r="BQ59" s="528"/>
      <c r="BR59" s="528"/>
      <c r="BS59" s="528"/>
      <c r="BT59" s="528"/>
      <c r="BU59" s="528"/>
      <c r="BV59" s="528"/>
      <c r="BW59" s="528"/>
      <c r="BX59" s="528"/>
      <c r="BY59" s="528"/>
      <c r="BZ59" s="528"/>
      <c r="CA59" s="528"/>
      <c r="CB59" s="528"/>
      <c r="CC59" s="528"/>
      <c r="CD59" s="528"/>
      <c r="CG59" s="185"/>
      <c r="CH59" s="7"/>
      <c r="CI59" s="7"/>
      <c r="CJ59" s="7"/>
      <c r="CK59" s="61">
        <v>31</v>
      </c>
      <c r="CL59" s="7"/>
      <c r="CM59" s="7"/>
      <c r="CN59" s="7"/>
      <c r="CO59" s="7"/>
      <c r="CP59" s="7"/>
      <c r="CQ59" s="7"/>
      <c r="CR59" s="16" t="s">
        <v>329</v>
      </c>
      <c r="CS59" s="7"/>
      <c r="CT59" s="165"/>
      <c r="CU59" s="166"/>
      <c r="CV59" s="183"/>
      <c r="CW59" s="7"/>
    </row>
    <row r="60" spans="1:101">
      <c r="BL60" s="242" t="str">
        <f>IF(BL56="","","この手数料は令和13年6月町議会で決定されたものです。")</f>
        <v/>
      </c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  <c r="CA60" s="242"/>
      <c r="CB60" s="242"/>
      <c r="CC60" s="242"/>
      <c r="CD60" s="242"/>
      <c r="CG60" s="185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10" t="s">
        <v>331</v>
      </c>
      <c r="CS60" s="7"/>
      <c r="CT60" s="165"/>
      <c r="CU60" s="166"/>
      <c r="CV60" s="183"/>
      <c r="CW60" s="7"/>
    </row>
    <row r="61" spans="1:101"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G61" s="185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11" t="s">
        <v>332</v>
      </c>
      <c r="CS61" s="7"/>
      <c r="CT61" s="165"/>
      <c r="CU61" s="166"/>
      <c r="CV61" s="183"/>
      <c r="CW61" s="7"/>
    </row>
    <row r="62" spans="1:101">
      <c r="CG62" s="185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16" t="s">
        <v>338</v>
      </c>
      <c r="CS62" s="7"/>
      <c r="CT62" s="165"/>
      <c r="CU62" s="166"/>
      <c r="CV62" s="183"/>
      <c r="CW62" s="7"/>
    </row>
    <row r="63" spans="1:101">
      <c r="CG63" s="185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10" t="s">
        <v>339</v>
      </c>
      <c r="CS63" s="7"/>
      <c r="CT63" s="165"/>
      <c r="CU63" s="166"/>
      <c r="CV63" s="183"/>
      <c r="CW63" s="7"/>
    </row>
    <row r="64" spans="1:101">
      <c r="CG64" s="185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16" t="s">
        <v>340</v>
      </c>
      <c r="CS64" s="7"/>
      <c r="CT64" s="165"/>
      <c r="CU64" s="166"/>
      <c r="CV64" s="183"/>
      <c r="CW64" s="7"/>
    </row>
    <row r="65" spans="85:101">
      <c r="CG65" s="185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10" t="s">
        <v>341</v>
      </c>
      <c r="CS65" s="7"/>
      <c r="CT65" s="7"/>
      <c r="CU65" s="7"/>
      <c r="CV65" s="186"/>
      <c r="CW65" s="7"/>
    </row>
    <row r="66" spans="85:101" ht="14.25" thickBot="1">
      <c r="CG66" s="185"/>
      <c r="CH66" s="188"/>
      <c r="CI66" s="7"/>
      <c r="CJ66" s="7"/>
      <c r="CK66" s="7"/>
      <c r="CL66" s="7"/>
      <c r="CM66" s="7"/>
      <c r="CN66" s="7"/>
      <c r="CO66" s="7"/>
      <c r="CP66" s="7"/>
      <c r="CQ66" s="7"/>
      <c r="CR66" s="10" t="s">
        <v>342</v>
      </c>
      <c r="CS66" s="7"/>
      <c r="CT66" s="7"/>
      <c r="CU66" s="7"/>
      <c r="CV66" s="186"/>
      <c r="CW66" s="7"/>
    </row>
    <row r="67" spans="85:101">
      <c r="CG67" s="185"/>
      <c r="CI67" s="7"/>
      <c r="CJ67" s="7"/>
      <c r="CK67" s="7"/>
      <c r="CL67" s="7"/>
      <c r="CM67" s="7"/>
      <c r="CN67" s="7"/>
      <c r="CO67" s="7"/>
      <c r="CP67" s="7"/>
      <c r="CQ67" s="7"/>
      <c r="CR67" s="16" t="s">
        <v>343</v>
      </c>
      <c r="CS67" s="7"/>
      <c r="CT67" s="7"/>
      <c r="CU67" s="7"/>
      <c r="CV67" s="186"/>
      <c r="CW67" s="7"/>
    </row>
    <row r="68" spans="85:101">
      <c r="CG68" s="185"/>
      <c r="CI68" s="7"/>
      <c r="CJ68" s="7"/>
      <c r="CK68" s="7"/>
      <c r="CL68" s="7"/>
      <c r="CM68" s="7"/>
      <c r="CN68" s="7"/>
      <c r="CO68" s="7"/>
      <c r="CP68" s="7"/>
      <c r="CQ68" s="7"/>
      <c r="CR68" s="10" t="s">
        <v>339</v>
      </c>
      <c r="CS68" s="7"/>
      <c r="CT68" s="7"/>
      <c r="CU68" s="7"/>
      <c r="CV68" s="186"/>
      <c r="CW68" s="7"/>
    </row>
    <row r="69" spans="85:101">
      <c r="CG69" s="185"/>
      <c r="CI69" s="7"/>
      <c r="CJ69" s="7"/>
      <c r="CK69" s="7"/>
      <c r="CL69" s="7"/>
      <c r="CM69" s="7"/>
      <c r="CN69" s="7"/>
      <c r="CO69" s="7"/>
      <c r="CP69" s="7"/>
      <c r="CQ69" s="7"/>
      <c r="CR69" s="11" t="s">
        <v>345</v>
      </c>
      <c r="CS69" s="7"/>
      <c r="CT69" s="7"/>
      <c r="CU69" s="7"/>
      <c r="CV69" s="186"/>
      <c r="CW69" s="7"/>
    </row>
    <row r="70" spans="85:101">
      <c r="CG70" s="185"/>
      <c r="CI70" s="7"/>
      <c r="CJ70" s="7"/>
      <c r="CK70" s="7"/>
      <c r="CL70" s="7"/>
      <c r="CM70" s="7"/>
      <c r="CN70" s="7"/>
      <c r="CO70" s="7"/>
      <c r="CP70" s="7"/>
      <c r="CQ70" s="7"/>
      <c r="CR70" s="16" t="s">
        <v>340</v>
      </c>
      <c r="CS70" s="7"/>
      <c r="CT70" s="7"/>
      <c r="CU70" s="7"/>
      <c r="CV70" s="186"/>
      <c r="CW70" s="7"/>
    </row>
    <row r="71" spans="85:101">
      <c r="CG71" s="185"/>
      <c r="CI71" s="7"/>
      <c r="CJ71" s="7"/>
      <c r="CK71" s="7"/>
      <c r="CL71" s="7"/>
      <c r="CM71" s="7"/>
      <c r="CN71" s="7"/>
      <c r="CO71" s="7"/>
      <c r="CP71" s="7"/>
      <c r="CQ71" s="7"/>
      <c r="CR71" s="10" t="s">
        <v>341</v>
      </c>
      <c r="CS71" s="7"/>
      <c r="CT71" s="7"/>
      <c r="CU71" s="115"/>
      <c r="CV71" s="186"/>
    </row>
    <row r="72" spans="85:101">
      <c r="CG72" s="185"/>
      <c r="CI72" s="7"/>
      <c r="CJ72" s="7"/>
      <c r="CK72" s="7"/>
      <c r="CL72" s="7"/>
      <c r="CM72" s="7"/>
      <c r="CN72" s="7"/>
      <c r="CO72" s="7"/>
      <c r="CP72" s="7"/>
      <c r="CQ72" s="7"/>
      <c r="CR72" s="12" t="s">
        <v>348</v>
      </c>
      <c r="CS72" s="7"/>
      <c r="CT72" s="7"/>
      <c r="CU72" s="115"/>
      <c r="CV72" s="186"/>
    </row>
    <row r="73" spans="85:101">
      <c r="CG73" s="185"/>
      <c r="CI73" s="7"/>
      <c r="CJ73" s="7"/>
      <c r="CK73" s="7"/>
      <c r="CL73" s="7"/>
      <c r="CM73" s="7"/>
      <c r="CN73" s="7"/>
      <c r="CO73" s="7"/>
      <c r="CP73" s="7"/>
      <c r="CQ73" s="7"/>
      <c r="CR73" s="12" t="s">
        <v>349</v>
      </c>
      <c r="CS73" s="7"/>
      <c r="CT73" s="7"/>
      <c r="CU73" s="115"/>
      <c r="CV73" s="186"/>
    </row>
    <row r="74" spans="85:101">
      <c r="CG74" s="185"/>
      <c r="CI74" s="7"/>
      <c r="CJ74" s="7"/>
      <c r="CK74" s="7"/>
      <c r="CL74" s="7"/>
      <c r="CM74" s="7"/>
      <c r="CN74" s="7"/>
      <c r="CO74" s="7"/>
      <c r="CP74" s="7"/>
      <c r="CQ74" s="7"/>
      <c r="CR74" s="12" t="s">
        <v>350</v>
      </c>
      <c r="CS74" s="7"/>
      <c r="CT74" s="7"/>
      <c r="CU74" s="115"/>
      <c r="CV74" s="186"/>
    </row>
    <row r="75" spans="85:101">
      <c r="CG75" s="185"/>
      <c r="CI75" s="7"/>
      <c r="CJ75" s="7"/>
      <c r="CK75" s="7"/>
      <c r="CL75" s="7"/>
      <c r="CM75" s="7"/>
      <c r="CN75" s="7"/>
      <c r="CO75" s="7"/>
      <c r="CP75" s="7"/>
      <c r="CQ75" s="7"/>
      <c r="CR75" s="12" t="s">
        <v>349</v>
      </c>
      <c r="CS75" s="7"/>
      <c r="CT75" s="7"/>
      <c r="CU75" s="115"/>
      <c r="CV75" s="186"/>
    </row>
    <row r="76" spans="85:101">
      <c r="CG76" s="185"/>
      <c r="CI76" s="7"/>
      <c r="CJ76" s="7"/>
      <c r="CK76" s="7"/>
      <c r="CL76" s="7"/>
      <c r="CM76" s="7"/>
      <c r="CN76" s="7"/>
      <c r="CO76" s="7"/>
      <c r="CP76" s="7"/>
      <c r="CQ76" s="7"/>
      <c r="CR76" s="12" t="s">
        <v>351</v>
      </c>
      <c r="CS76" s="7"/>
      <c r="CT76" s="7"/>
      <c r="CU76" s="115"/>
      <c r="CV76" s="186"/>
    </row>
    <row r="77" spans="85:101">
      <c r="CG77" s="185"/>
      <c r="CI77" s="7"/>
      <c r="CJ77" s="7"/>
      <c r="CK77" s="7"/>
      <c r="CL77" s="7"/>
      <c r="CM77" s="7"/>
      <c r="CN77" s="7"/>
      <c r="CO77" s="7"/>
      <c r="CP77" s="7"/>
      <c r="CQ77" s="7"/>
      <c r="CR77" s="12" t="s">
        <v>352</v>
      </c>
      <c r="CS77" s="7"/>
      <c r="CT77" s="7"/>
      <c r="CU77" s="115"/>
      <c r="CV77" s="186"/>
    </row>
    <row r="78" spans="85:101">
      <c r="CG78" s="185"/>
      <c r="CI78" s="7"/>
      <c r="CJ78" s="7"/>
      <c r="CK78" s="7"/>
      <c r="CL78" s="7"/>
      <c r="CM78" s="7"/>
      <c r="CN78" s="7"/>
      <c r="CO78" s="7"/>
      <c r="CP78" s="7"/>
      <c r="CQ78" s="7"/>
      <c r="CR78" s="12" t="s">
        <v>353</v>
      </c>
      <c r="CS78" s="7"/>
      <c r="CT78" s="7"/>
      <c r="CU78" s="115"/>
      <c r="CV78" s="186"/>
    </row>
    <row r="79" spans="85:101">
      <c r="CG79" s="185"/>
      <c r="CI79" s="7"/>
      <c r="CJ79" s="7"/>
      <c r="CK79" s="7"/>
      <c r="CL79" s="7"/>
      <c r="CM79" s="7"/>
      <c r="CN79" s="7"/>
      <c r="CO79" s="7"/>
      <c r="CP79" s="7"/>
      <c r="CQ79" s="7"/>
      <c r="CR79" s="13" t="s">
        <v>354</v>
      </c>
      <c r="CS79" s="7"/>
      <c r="CT79" s="7"/>
      <c r="CU79" s="115"/>
      <c r="CV79" s="186"/>
    </row>
    <row r="80" spans="85:101">
      <c r="CG80" s="185"/>
      <c r="CI80" s="7"/>
      <c r="CJ80" s="7"/>
      <c r="CK80" s="7"/>
      <c r="CL80" s="7"/>
      <c r="CM80" s="7"/>
      <c r="CN80" s="7"/>
      <c r="CO80" s="7"/>
      <c r="CP80" s="7"/>
      <c r="CQ80" s="7"/>
      <c r="CR80" s="14" t="s">
        <v>355</v>
      </c>
      <c r="CS80" s="7"/>
      <c r="CT80" s="7"/>
      <c r="CU80" s="115"/>
      <c r="CV80" s="186"/>
    </row>
    <row r="81" spans="85:100">
      <c r="CG81" s="185"/>
      <c r="CI81" s="7"/>
      <c r="CJ81" s="7"/>
      <c r="CK81" s="7"/>
      <c r="CL81" s="7"/>
      <c r="CM81" s="7"/>
      <c r="CN81" s="7"/>
      <c r="CO81" s="7"/>
      <c r="CP81" s="7"/>
      <c r="CQ81" s="7"/>
      <c r="CR81" s="12" t="s">
        <v>356</v>
      </c>
      <c r="CS81" s="7"/>
      <c r="CT81" s="7"/>
      <c r="CU81" s="115"/>
      <c r="CV81" s="186"/>
    </row>
    <row r="82" spans="85:100">
      <c r="CG82" s="185"/>
      <c r="CI82" s="7"/>
      <c r="CJ82" s="7"/>
      <c r="CK82" s="7"/>
      <c r="CL82" s="7"/>
      <c r="CM82" s="7"/>
      <c r="CN82" s="7"/>
      <c r="CO82" s="7"/>
      <c r="CP82" s="7"/>
      <c r="CQ82" s="7"/>
      <c r="CR82" s="14" t="s">
        <v>357</v>
      </c>
      <c r="CS82" s="7"/>
      <c r="CT82" s="7"/>
      <c r="CU82" s="115"/>
      <c r="CV82" s="186"/>
    </row>
    <row r="83" spans="85:100">
      <c r="CG83" s="185"/>
      <c r="CI83" s="7"/>
      <c r="CJ83" s="7"/>
      <c r="CK83" s="7"/>
      <c r="CL83" s="7"/>
      <c r="CM83" s="7"/>
      <c r="CN83" s="7"/>
      <c r="CO83" s="7"/>
      <c r="CP83" s="7"/>
      <c r="CQ83" s="7"/>
      <c r="CR83" s="12" t="s">
        <v>358</v>
      </c>
      <c r="CS83" s="7"/>
      <c r="CT83" s="7"/>
      <c r="CU83" s="115"/>
      <c r="CV83" s="186"/>
    </row>
    <row r="84" spans="85:100">
      <c r="CG84" s="185"/>
      <c r="CI84" s="7"/>
      <c r="CJ84" s="7"/>
      <c r="CK84" s="7"/>
      <c r="CL84" s="7"/>
      <c r="CM84" s="7"/>
      <c r="CN84" s="7"/>
      <c r="CO84" s="7"/>
      <c r="CP84" s="7"/>
      <c r="CQ84" s="7"/>
      <c r="CR84" s="14" t="s">
        <v>359</v>
      </c>
      <c r="CS84" s="7"/>
      <c r="CT84" s="7"/>
      <c r="CU84" s="115"/>
      <c r="CV84" s="186"/>
    </row>
    <row r="85" spans="85:100">
      <c r="CG85" s="185"/>
      <c r="CI85" s="7"/>
      <c r="CJ85" s="7"/>
      <c r="CK85" s="7"/>
      <c r="CL85" s="7"/>
      <c r="CM85" s="7"/>
      <c r="CN85" s="7"/>
      <c r="CO85" s="7"/>
      <c r="CP85" s="7"/>
      <c r="CQ85" s="7"/>
      <c r="CR85" s="12" t="s">
        <v>360</v>
      </c>
      <c r="CS85" s="7"/>
      <c r="CT85" s="7"/>
      <c r="CU85" s="115"/>
      <c r="CV85" s="186"/>
    </row>
    <row r="86" spans="85:100">
      <c r="CG86" s="185"/>
      <c r="CI86" s="7"/>
      <c r="CJ86" s="7"/>
      <c r="CK86" s="7"/>
      <c r="CL86" s="7"/>
      <c r="CM86" s="7"/>
      <c r="CN86" s="7"/>
      <c r="CO86" s="7"/>
      <c r="CP86" s="7"/>
      <c r="CQ86" s="7"/>
      <c r="CR86" s="15" t="s">
        <v>361</v>
      </c>
      <c r="CS86" s="7"/>
      <c r="CT86" s="7"/>
      <c r="CU86" s="115"/>
      <c r="CV86" s="186"/>
    </row>
    <row r="87" spans="85:100">
      <c r="CG87" s="185"/>
      <c r="CI87" s="7"/>
      <c r="CJ87" s="7"/>
      <c r="CK87" s="7"/>
      <c r="CL87" s="7"/>
      <c r="CM87" s="7"/>
      <c r="CN87" s="7"/>
      <c r="CO87" s="7"/>
      <c r="CP87" s="7"/>
      <c r="CQ87" s="7"/>
      <c r="CR87" s="12" t="s">
        <v>358</v>
      </c>
      <c r="CS87" s="7"/>
      <c r="CT87" s="7"/>
      <c r="CU87" s="115"/>
      <c r="CV87" s="186"/>
    </row>
    <row r="88" spans="85:100">
      <c r="CG88" s="185"/>
      <c r="CI88" s="7"/>
      <c r="CJ88" s="7"/>
      <c r="CK88" s="7"/>
      <c r="CL88" s="7"/>
      <c r="CM88" s="7"/>
      <c r="CN88" s="7"/>
      <c r="CO88" s="7"/>
      <c r="CP88" s="7"/>
      <c r="CQ88" s="7"/>
      <c r="CR88" s="14" t="s">
        <v>362</v>
      </c>
      <c r="CS88" s="7"/>
      <c r="CT88" s="7"/>
      <c r="CU88" s="115"/>
      <c r="CV88" s="186"/>
    </row>
    <row r="89" spans="85:100">
      <c r="CG89" s="185"/>
      <c r="CI89" s="7"/>
      <c r="CJ89" s="7"/>
      <c r="CK89" s="7"/>
      <c r="CL89" s="7"/>
      <c r="CM89" s="7"/>
      <c r="CN89" s="7"/>
      <c r="CO89" s="7"/>
      <c r="CP89" s="7"/>
      <c r="CQ89" s="7"/>
      <c r="CR89" s="12" t="s">
        <v>363</v>
      </c>
      <c r="CS89" s="7"/>
      <c r="CT89" s="7"/>
      <c r="CU89" s="115"/>
      <c r="CV89" s="186"/>
    </row>
    <row r="90" spans="85:100">
      <c r="CG90" s="185"/>
      <c r="CI90" s="7"/>
      <c r="CJ90" s="7"/>
      <c r="CK90" s="7"/>
      <c r="CL90" s="7"/>
      <c r="CM90" s="7"/>
      <c r="CN90" s="7"/>
      <c r="CO90" s="7"/>
      <c r="CP90" s="7"/>
      <c r="CQ90" s="7"/>
      <c r="CR90" s="14" t="s">
        <v>364</v>
      </c>
      <c r="CS90" s="7"/>
      <c r="CT90" s="7"/>
      <c r="CU90" s="115"/>
      <c r="CV90" s="186"/>
    </row>
    <row r="91" spans="85:100">
      <c r="CG91" s="185"/>
      <c r="CI91" s="7"/>
      <c r="CJ91" s="7"/>
      <c r="CK91" s="7"/>
      <c r="CL91" s="7"/>
      <c r="CM91" s="7"/>
      <c r="CN91" s="7"/>
      <c r="CO91" s="7"/>
      <c r="CP91" s="7"/>
      <c r="CQ91" s="7"/>
      <c r="CR91" s="12" t="s">
        <v>365</v>
      </c>
      <c r="CS91" s="7"/>
      <c r="CT91" s="7"/>
      <c r="CU91" s="115"/>
      <c r="CV91" s="186"/>
    </row>
    <row r="92" spans="85:100">
      <c r="CG92" s="185"/>
      <c r="CI92" s="7"/>
      <c r="CJ92" s="7"/>
      <c r="CK92" s="7"/>
      <c r="CL92" s="7"/>
      <c r="CM92" s="7"/>
      <c r="CN92" s="7"/>
      <c r="CO92" s="7"/>
      <c r="CP92" s="7"/>
      <c r="CQ92" s="7"/>
      <c r="CR92" s="14" t="s">
        <v>366</v>
      </c>
      <c r="CS92" s="7"/>
      <c r="CT92" s="7"/>
      <c r="CU92" s="115"/>
      <c r="CV92" s="186"/>
    </row>
    <row r="93" spans="85:100">
      <c r="CG93" s="185"/>
      <c r="CI93" s="7"/>
      <c r="CJ93" s="7"/>
      <c r="CK93" s="7"/>
      <c r="CL93" s="7"/>
      <c r="CM93" s="7"/>
      <c r="CN93" s="7"/>
      <c r="CO93" s="7"/>
      <c r="CP93" s="7"/>
      <c r="CQ93" s="7"/>
      <c r="CR93" s="12" t="s">
        <v>363</v>
      </c>
      <c r="CS93" s="7"/>
      <c r="CT93" s="7"/>
      <c r="CU93" s="115"/>
      <c r="CV93" s="186"/>
    </row>
    <row r="94" spans="85:100">
      <c r="CG94" s="185"/>
      <c r="CI94" s="7"/>
      <c r="CJ94" s="7"/>
      <c r="CK94" s="7"/>
      <c r="CL94" s="7"/>
      <c r="CM94" s="7"/>
      <c r="CN94" s="7"/>
      <c r="CO94" s="7"/>
      <c r="CP94" s="7"/>
      <c r="CQ94" s="7"/>
      <c r="CR94" s="14" t="s">
        <v>367</v>
      </c>
      <c r="CS94" s="7"/>
      <c r="CT94" s="7"/>
      <c r="CU94" s="115"/>
      <c r="CV94" s="186"/>
    </row>
    <row r="95" spans="85:100">
      <c r="CG95" s="185"/>
      <c r="CI95" s="7"/>
      <c r="CJ95" s="7"/>
      <c r="CK95" s="7"/>
      <c r="CL95" s="7"/>
      <c r="CM95" s="7"/>
      <c r="CN95" s="7"/>
      <c r="CO95" s="7"/>
      <c r="CP95" s="7"/>
      <c r="CQ95" s="7"/>
      <c r="CR95" s="12" t="s">
        <v>365</v>
      </c>
      <c r="CS95" s="7"/>
      <c r="CT95" s="7"/>
      <c r="CU95" s="115"/>
      <c r="CV95" s="186"/>
    </row>
    <row r="96" spans="85:100">
      <c r="CG96" s="185"/>
      <c r="CI96" s="7"/>
      <c r="CJ96" s="7"/>
      <c r="CK96" s="7"/>
      <c r="CL96" s="7"/>
      <c r="CM96" s="7"/>
      <c r="CN96" s="7"/>
      <c r="CO96" s="7"/>
      <c r="CP96" s="7"/>
      <c r="CQ96" s="7"/>
      <c r="CR96" s="12" t="s">
        <v>368</v>
      </c>
      <c r="CS96" s="7"/>
      <c r="CT96" s="7"/>
      <c r="CU96" s="115"/>
      <c r="CV96" s="186"/>
    </row>
    <row r="97" spans="85:100">
      <c r="CG97" s="185"/>
      <c r="CI97" s="7"/>
      <c r="CJ97" s="7"/>
      <c r="CK97" s="7"/>
      <c r="CL97" s="7"/>
      <c r="CM97" s="7"/>
      <c r="CN97" s="7"/>
      <c r="CO97" s="7"/>
      <c r="CP97" s="7"/>
      <c r="CQ97" s="7"/>
      <c r="CR97" s="12" t="s">
        <v>369</v>
      </c>
      <c r="CS97" s="7"/>
      <c r="CT97" s="7"/>
      <c r="CU97" s="115"/>
      <c r="CV97" s="186"/>
    </row>
    <row r="98" spans="85:100">
      <c r="CG98" s="185"/>
      <c r="CI98" s="7"/>
      <c r="CJ98" s="7"/>
      <c r="CK98" s="7"/>
      <c r="CL98" s="7"/>
      <c r="CM98" s="7"/>
      <c r="CN98" s="7"/>
      <c r="CO98" s="7"/>
      <c r="CP98" s="7"/>
      <c r="CQ98" s="7"/>
      <c r="CR98" s="12" t="s">
        <v>368</v>
      </c>
      <c r="CS98" s="7"/>
      <c r="CT98" s="7"/>
      <c r="CU98" s="115"/>
      <c r="CV98" s="186"/>
    </row>
    <row r="99" spans="85:100" ht="14.25" thickBot="1">
      <c r="CG99" s="185"/>
      <c r="CI99" s="7"/>
      <c r="CJ99" s="7"/>
      <c r="CK99" s="7"/>
      <c r="CL99" s="7"/>
      <c r="CM99" s="7"/>
      <c r="CN99" s="7"/>
      <c r="CO99" s="7"/>
      <c r="CP99" s="7"/>
      <c r="CQ99" s="116"/>
      <c r="CR99" s="12" t="s">
        <v>369</v>
      </c>
      <c r="CS99" s="7"/>
      <c r="CT99" s="7"/>
      <c r="CU99" s="115"/>
      <c r="CV99" s="186"/>
    </row>
    <row r="100" spans="85:100" ht="14.25" thickTop="1">
      <c r="CG100" s="185"/>
      <c r="CI100" s="7"/>
      <c r="CJ100" s="7"/>
      <c r="CK100" s="7"/>
      <c r="CL100" s="7"/>
      <c r="CM100" s="7"/>
      <c r="CN100" s="7"/>
      <c r="CO100" s="7"/>
      <c r="CP100" s="7"/>
      <c r="CQ100" s="7"/>
      <c r="CR100" s="12" t="s">
        <v>370</v>
      </c>
      <c r="CS100" s="7"/>
      <c r="CT100" s="7"/>
      <c r="CU100" s="115"/>
      <c r="CV100" s="186"/>
    </row>
    <row r="101" spans="85:100">
      <c r="CG101" s="185"/>
      <c r="CI101" s="7"/>
      <c r="CJ101" s="7"/>
      <c r="CK101" s="7"/>
      <c r="CL101" s="7"/>
      <c r="CM101" s="7"/>
      <c r="CN101" s="7"/>
      <c r="CO101" s="7"/>
      <c r="CP101" s="7"/>
      <c r="CQ101" s="7"/>
      <c r="CR101" s="12" t="s">
        <v>371</v>
      </c>
      <c r="CS101" s="7"/>
      <c r="CT101" s="7"/>
      <c r="CU101" s="115"/>
      <c r="CV101" s="186"/>
    </row>
    <row r="102" spans="85:100">
      <c r="CG102" s="185"/>
      <c r="CI102" s="7"/>
      <c r="CJ102" s="7"/>
      <c r="CK102" s="7"/>
      <c r="CL102" s="7"/>
      <c r="CM102" s="7"/>
      <c r="CN102" s="7"/>
      <c r="CO102" s="7"/>
      <c r="CP102" s="7"/>
      <c r="CQ102" s="7"/>
      <c r="CR102" s="12" t="s">
        <v>372</v>
      </c>
      <c r="CS102" s="7"/>
      <c r="CT102" s="7"/>
      <c r="CU102" s="115"/>
      <c r="CV102" s="186"/>
    </row>
    <row r="103" spans="85:100">
      <c r="CG103" s="185"/>
      <c r="CI103" s="7"/>
      <c r="CJ103" s="7"/>
      <c r="CK103" s="7"/>
      <c r="CL103" s="7"/>
      <c r="CM103" s="7"/>
      <c r="CN103" s="7"/>
      <c r="CO103" s="7"/>
      <c r="CP103" s="7"/>
      <c r="CQ103" s="7"/>
      <c r="CR103" s="12" t="s">
        <v>371</v>
      </c>
      <c r="CS103" s="7"/>
      <c r="CT103" s="7"/>
      <c r="CU103" s="115"/>
      <c r="CV103" s="186"/>
    </row>
    <row r="104" spans="85:100">
      <c r="CG104" s="185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115"/>
      <c r="CV104" s="186"/>
    </row>
    <row r="105" spans="85:100" ht="15" thickBot="1">
      <c r="CG105" s="187"/>
      <c r="CI105" s="188"/>
      <c r="CJ105" s="188"/>
      <c r="CK105" s="188"/>
      <c r="CL105" s="188"/>
      <c r="CM105" s="188"/>
      <c r="CN105" s="188"/>
      <c r="CO105" s="188"/>
      <c r="CP105" s="188"/>
      <c r="CQ105" s="188"/>
      <c r="CR105" s="189" t="s">
        <v>373</v>
      </c>
      <c r="CS105" s="188"/>
      <c r="CT105" s="188"/>
      <c r="CU105" s="190"/>
      <c r="CV105" s="191"/>
    </row>
    <row r="106" spans="85:100">
      <c r="CP106" s="7"/>
      <c r="CR106" s="118" t="s">
        <v>619</v>
      </c>
    </row>
    <row r="107" spans="85:100">
      <c r="CP107" s="7"/>
    </row>
    <row r="108" spans="85:100">
      <c r="CP108" s="7"/>
    </row>
    <row r="109" spans="85:100">
      <c r="CP109" s="7"/>
    </row>
    <row r="110" spans="85:100" ht="14.25" thickBot="1">
      <c r="CP110" s="116"/>
    </row>
    <row r="111" spans="85:100" ht="14.25" thickTop="1"/>
  </sheetData>
  <mergeCells count="646">
    <mergeCell ref="B48:F49"/>
    <mergeCell ref="B46:F47"/>
    <mergeCell ref="B41:F45"/>
    <mergeCell ref="AO35:AP35"/>
    <mergeCell ref="AK35:AN35"/>
    <mergeCell ref="M39:O39"/>
    <mergeCell ref="K37:L37"/>
    <mergeCell ref="G37:J37"/>
    <mergeCell ref="H40:S40"/>
    <mergeCell ref="P37:Q37"/>
    <mergeCell ref="AQ49:AT49"/>
    <mergeCell ref="AK46:AN46"/>
    <mergeCell ref="AF43:AG43"/>
    <mergeCell ref="AH43:AJ43"/>
    <mergeCell ref="W43:Z43"/>
    <mergeCell ref="AA43:AD43"/>
    <mergeCell ref="AA42:AD42"/>
    <mergeCell ref="W42:Z42"/>
    <mergeCell ref="AA41:AD41"/>
    <mergeCell ref="AA40:AD40"/>
    <mergeCell ref="AA39:AD39"/>
    <mergeCell ref="I43:S43"/>
    <mergeCell ref="I49:T49"/>
    <mergeCell ref="AH52:AJ52"/>
    <mergeCell ref="AH46:AJ46"/>
    <mergeCell ref="N50:N51"/>
    <mergeCell ref="O50:T51"/>
    <mergeCell ref="W49:Z49"/>
    <mergeCell ref="W50:Z50"/>
    <mergeCell ref="W46:Z46"/>
    <mergeCell ref="AF50:AG50"/>
    <mergeCell ref="AH50:AJ50"/>
    <mergeCell ref="AQ48:AT48"/>
    <mergeCell ref="AK44:AN44"/>
    <mergeCell ref="AF44:AG44"/>
    <mergeCell ref="AH44:AJ44"/>
    <mergeCell ref="H45:I45"/>
    <mergeCell ref="R45:S45"/>
    <mergeCell ref="O45:Q45"/>
    <mergeCell ref="AQ44:AT44"/>
    <mergeCell ref="W45:Z45"/>
    <mergeCell ref="AA44:AD44"/>
    <mergeCell ref="AA45:AD45"/>
    <mergeCell ref="W44:Z44"/>
    <mergeCell ref="AF45:AG45"/>
    <mergeCell ref="AH45:AJ45"/>
    <mergeCell ref="AK45:AN45"/>
    <mergeCell ref="AA46:AD46"/>
    <mergeCell ref="I48:T48"/>
    <mergeCell ref="I46:T46"/>
    <mergeCell ref="I44:S44"/>
    <mergeCell ref="G46:H46"/>
    <mergeCell ref="L45:M45"/>
    <mergeCell ref="G48:H48"/>
    <mergeCell ref="H38:K38"/>
    <mergeCell ref="F29:S29"/>
    <mergeCell ref="M28:T28"/>
    <mergeCell ref="N24:Q24"/>
    <mergeCell ref="K27:L27"/>
    <mergeCell ref="M38:O38"/>
    <mergeCell ref="AA28:AD28"/>
    <mergeCell ref="J24:L24"/>
    <mergeCell ref="AA34:AD34"/>
    <mergeCell ref="W28:Z28"/>
    <mergeCell ref="AA38:AD38"/>
    <mergeCell ref="AA31:AD31"/>
    <mergeCell ref="AA32:AD32"/>
    <mergeCell ref="R37:T37"/>
    <mergeCell ref="B36:F37"/>
    <mergeCell ref="G36:J36"/>
    <mergeCell ref="B29:E29"/>
    <mergeCell ref="F31:H31"/>
    <mergeCell ref="J31:L31"/>
    <mergeCell ref="N31:Q31"/>
    <mergeCell ref="B38:F40"/>
    <mergeCell ref="H39:K39"/>
    <mergeCell ref="Q38:T38"/>
    <mergeCell ref="B31:E31"/>
    <mergeCell ref="BR38:BU38"/>
    <mergeCell ref="AJ5:AN5"/>
    <mergeCell ref="BR25:BU25"/>
    <mergeCell ref="BP26:BQ26"/>
    <mergeCell ref="BR26:BU26"/>
    <mergeCell ref="BG21:BH21"/>
    <mergeCell ref="AH28:AJ28"/>
    <mergeCell ref="AM10:AO11"/>
    <mergeCell ref="AJ9:AK9"/>
    <mergeCell ref="AG15:AH15"/>
    <mergeCell ref="BR33:BU33"/>
    <mergeCell ref="BP31:BQ31"/>
    <mergeCell ref="BP32:BQ32"/>
    <mergeCell ref="BP33:BQ33"/>
    <mergeCell ref="BP30:BQ30"/>
    <mergeCell ref="BR23:BU23"/>
    <mergeCell ref="BR31:BU31"/>
    <mergeCell ref="BR37:BU37"/>
    <mergeCell ref="BR27:BU27"/>
    <mergeCell ref="BR28:BU28"/>
    <mergeCell ref="BR36:BU36"/>
    <mergeCell ref="BR34:BU34"/>
    <mergeCell ref="BR29:BU29"/>
    <mergeCell ref="BR30:BU30"/>
    <mergeCell ref="BS2:BS3"/>
    <mergeCell ref="BL2:BR3"/>
    <mergeCell ref="BP22:BQ22"/>
    <mergeCell ref="BL22:BO22"/>
    <mergeCell ref="BL25:BO25"/>
    <mergeCell ref="BR22:BU22"/>
    <mergeCell ref="BL21:BO21"/>
    <mergeCell ref="BV6:BZ6"/>
    <mergeCell ref="BV7:BZ7"/>
    <mergeCell ref="BV20:BZ47"/>
    <mergeCell ref="BR41:BU41"/>
    <mergeCell ref="BR39:BU39"/>
    <mergeCell ref="BR40:BU40"/>
    <mergeCell ref="BR35:BU35"/>
    <mergeCell ref="BR32:BU32"/>
    <mergeCell ref="BR42:BU42"/>
    <mergeCell ref="BR43:BU43"/>
    <mergeCell ref="BR45:BU45"/>
    <mergeCell ref="BR44:BU44"/>
    <mergeCell ref="BL30:BO30"/>
    <mergeCell ref="BR24:BU24"/>
    <mergeCell ref="BL27:BO27"/>
    <mergeCell ref="BL28:BO28"/>
    <mergeCell ref="BL29:BO29"/>
    <mergeCell ref="AX21:BA21"/>
    <mergeCell ref="BC2:BI3"/>
    <mergeCell ref="Z5:AC5"/>
    <mergeCell ref="AF7:AI7"/>
    <mergeCell ref="AA7:AD7"/>
    <mergeCell ref="AK7:AM7"/>
    <mergeCell ref="AX2:BB3"/>
    <mergeCell ref="AP2:AW3"/>
    <mergeCell ref="AJ4:AN4"/>
    <mergeCell ref="AF4:AI4"/>
    <mergeCell ref="AF2:AN2"/>
    <mergeCell ref="N2:AC2"/>
    <mergeCell ref="U7:Y7"/>
    <mergeCell ref="AQ22:AT22"/>
    <mergeCell ref="BB22:BE22"/>
    <mergeCell ref="U8:Y9"/>
    <mergeCell ref="U10:Y11"/>
    <mergeCell ref="U12:Y12"/>
    <mergeCell ref="AB8:AC8"/>
    <mergeCell ref="Z10:AA10"/>
    <mergeCell ref="AB10:AC10"/>
    <mergeCell ref="AA22:AD22"/>
    <mergeCell ref="AG9:AH9"/>
    <mergeCell ref="AD8:AE8"/>
    <mergeCell ref="AD11:AE11"/>
    <mergeCell ref="AD10:AE10"/>
    <mergeCell ref="AJ10:AK10"/>
    <mergeCell ref="AK22:AN22"/>
    <mergeCell ref="AE12:AO12"/>
    <mergeCell ref="AC12:AD12"/>
    <mergeCell ref="AE15:AF15"/>
    <mergeCell ref="AM15:AN15"/>
    <mergeCell ref="AJ15:AK15"/>
    <mergeCell ref="AF22:AG22"/>
    <mergeCell ref="AO22:AP22"/>
    <mergeCell ref="AP4:BU18"/>
    <mergeCell ref="U4:Y4"/>
    <mergeCell ref="U5:Y5"/>
    <mergeCell ref="U6:Y6"/>
    <mergeCell ref="AF5:AI5"/>
    <mergeCell ref="AA6:AC6"/>
    <mergeCell ref="AF6:AH6"/>
    <mergeCell ref="Z4:AD4"/>
    <mergeCell ref="AD5:AE5"/>
    <mergeCell ref="N3:AN3"/>
    <mergeCell ref="B2:L3"/>
    <mergeCell ref="C20:F20"/>
    <mergeCell ref="E4:J9"/>
    <mergeCell ref="K4:M9"/>
    <mergeCell ref="B10:G11"/>
    <mergeCell ref="B14:E14"/>
    <mergeCell ref="F14:L14"/>
    <mergeCell ref="C13:F13"/>
    <mergeCell ref="M14:T14"/>
    <mergeCell ref="E17:H17"/>
    <mergeCell ref="J17:L17"/>
    <mergeCell ref="B30:E30"/>
    <mergeCell ref="F30:S30"/>
    <mergeCell ref="B32:T35"/>
    <mergeCell ref="K36:T36"/>
    <mergeCell ref="B21:E21"/>
    <mergeCell ref="B24:E24"/>
    <mergeCell ref="F24:H24"/>
    <mergeCell ref="I11:T12"/>
    <mergeCell ref="F23:S23"/>
    <mergeCell ref="F28:L28"/>
    <mergeCell ref="B25:F25"/>
    <mergeCell ref="G25:S25"/>
    <mergeCell ref="B23:E23"/>
    <mergeCell ref="B28:E28"/>
    <mergeCell ref="B16:E16"/>
    <mergeCell ref="F21:L21"/>
    <mergeCell ref="M21:T21"/>
    <mergeCell ref="N17:R17"/>
    <mergeCell ref="J18:R18"/>
    <mergeCell ref="K20:L20"/>
    <mergeCell ref="B22:E22"/>
    <mergeCell ref="F22:S22"/>
    <mergeCell ref="B4:D9"/>
    <mergeCell ref="U13:AB13"/>
    <mergeCell ref="U15:AB15"/>
    <mergeCell ref="N4:T9"/>
    <mergeCell ref="Z16:AO18"/>
    <mergeCell ref="F16:S16"/>
    <mergeCell ref="U14:AB14"/>
    <mergeCell ref="W24:Z24"/>
    <mergeCell ref="AF24:AG24"/>
    <mergeCell ref="W23:Z23"/>
    <mergeCell ref="W22:Z22"/>
    <mergeCell ref="AA23:AD23"/>
    <mergeCell ref="U22:V28"/>
    <mergeCell ref="W26:Z26"/>
    <mergeCell ref="AK6:AM6"/>
    <mergeCell ref="Z11:AA11"/>
    <mergeCell ref="Z8:AA8"/>
    <mergeCell ref="Z9:AA9"/>
    <mergeCell ref="AG8:AH8"/>
    <mergeCell ref="AG11:AH11"/>
    <mergeCell ref="AG10:AH10"/>
    <mergeCell ref="AJ8:AK8"/>
    <mergeCell ref="U21:V21"/>
    <mergeCell ref="AO23:AP23"/>
    <mergeCell ref="BB21:BE21"/>
    <mergeCell ref="AM8:AO9"/>
    <mergeCell ref="AX23:BA23"/>
    <mergeCell ref="BG23:BH23"/>
    <mergeCell ref="AO24:AP24"/>
    <mergeCell ref="AJ11:AK11"/>
    <mergeCell ref="U19:BU20"/>
    <mergeCell ref="BR21:BU21"/>
    <mergeCell ref="AH21:AJ21"/>
    <mergeCell ref="AF21:AG21"/>
    <mergeCell ref="AC13:AO14"/>
    <mergeCell ref="AX24:BA24"/>
    <mergeCell ref="AA24:AD24"/>
    <mergeCell ref="AF23:AG23"/>
    <mergeCell ref="AH24:AJ24"/>
    <mergeCell ref="U16:Y18"/>
    <mergeCell ref="W21:Z21"/>
    <mergeCell ref="AA21:AD21"/>
    <mergeCell ref="AV21:AW21"/>
    <mergeCell ref="AX22:BA22"/>
    <mergeCell ref="BG22:BH22"/>
    <mergeCell ref="BI22:BK22"/>
    <mergeCell ref="AH22:AJ22"/>
    <mergeCell ref="AD9:AE9"/>
    <mergeCell ref="U30:V30"/>
    <mergeCell ref="W30:Z30"/>
    <mergeCell ref="AA30:AD30"/>
    <mergeCell ref="AF30:AG30"/>
    <mergeCell ref="AK30:AN30"/>
    <mergeCell ref="AH30:AJ30"/>
    <mergeCell ref="BI23:BK23"/>
    <mergeCell ref="AH23:AJ23"/>
    <mergeCell ref="W29:AJ29"/>
    <mergeCell ref="AK23:AN23"/>
    <mergeCell ref="AK24:AN24"/>
    <mergeCell ref="AK25:AN25"/>
    <mergeCell ref="AK26:AN26"/>
    <mergeCell ref="AF26:AG26"/>
    <mergeCell ref="AF25:AG25"/>
    <mergeCell ref="AH25:AJ25"/>
    <mergeCell ref="W25:Z25"/>
    <mergeCell ref="AA25:AD25"/>
    <mergeCell ref="AA26:AD26"/>
    <mergeCell ref="AF28:AG28"/>
    <mergeCell ref="AF27:AG27"/>
    <mergeCell ref="AH26:AJ26"/>
    <mergeCell ref="AA27:AD27"/>
    <mergeCell ref="AH27:AJ27"/>
    <mergeCell ref="AK28:AN28"/>
    <mergeCell ref="W27:Z27"/>
    <mergeCell ref="W31:Z31"/>
    <mergeCell ref="AF31:AG31"/>
    <mergeCell ref="AH31:AJ31"/>
    <mergeCell ref="AO32:AP32"/>
    <mergeCell ref="W32:Z32"/>
    <mergeCell ref="AF32:AG32"/>
    <mergeCell ref="AH32:AJ32"/>
    <mergeCell ref="AK31:AN31"/>
    <mergeCell ref="AK32:AN32"/>
    <mergeCell ref="AO31:AP31"/>
    <mergeCell ref="W34:Z34"/>
    <mergeCell ref="AF34:AG34"/>
    <mergeCell ref="AH34:AJ34"/>
    <mergeCell ref="AK34:AN34"/>
    <mergeCell ref="W33:Z33"/>
    <mergeCell ref="AF33:AG33"/>
    <mergeCell ref="AH33:AJ33"/>
    <mergeCell ref="AK33:AN33"/>
    <mergeCell ref="AO34:AP34"/>
    <mergeCell ref="W36:Z36"/>
    <mergeCell ref="AF36:AG36"/>
    <mergeCell ref="AH36:AJ36"/>
    <mergeCell ref="AK36:AN36"/>
    <mergeCell ref="AA36:AD36"/>
    <mergeCell ref="AA33:AD33"/>
    <mergeCell ref="W35:Z35"/>
    <mergeCell ref="AF35:AG35"/>
    <mergeCell ref="AH35:AJ35"/>
    <mergeCell ref="AA35:AD35"/>
    <mergeCell ref="W37:Z37"/>
    <mergeCell ref="AF37:AG37"/>
    <mergeCell ref="AH37:AJ37"/>
    <mergeCell ref="AO37:AP37"/>
    <mergeCell ref="AK37:AN37"/>
    <mergeCell ref="AA37:AD37"/>
    <mergeCell ref="AH41:AJ41"/>
    <mergeCell ref="AH38:AJ38"/>
    <mergeCell ref="AO38:AP38"/>
    <mergeCell ref="AK38:AN38"/>
    <mergeCell ref="AF39:AG39"/>
    <mergeCell ref="AF40:AG40"/>
    <mergeCell ref="AF41:AG41"/>
    <mergeCell ref="AO41:AP41"/>
    <mergeCell ref="AK41:AN41"/>
    <mergeCell ref="AH40:AJ40"/>
    <mergeCell ref="AH39:AJ39"/>
    <mergeCell ref="AK39:AN39"/>
    <mergeCell ref="B53:F53"/>
    <mergeCell ref="AO52:AP52"/>
    <mergeCell ref="AO50:AP50"/>
    <mergeCell ref="AO51:AP51"/>
    <mergeCell ref="AQ51:AT51"/>
    <mergeCell ref="AF46:AG46"/>
    <mergeCell ref="B54:F54"/>
    <mergeCell ref="O54:P54"/>
    <mergeCell ref="AK48:AN48"/>
    <mergeCell ref="AK49:AN49"/>
    <mergeCell ref="AK50:AN50"/>
    <mergeCell ref="AK51:AN51"/>
    <mergeCell ref="AK52:AN52"/>
    <mergeCell ref="AK53:AN53"/>
    <mergeCell ref="AA50:AD50"/>
    <mergeCell ref="AF48:AG48"/>
    <mergeCell ref="AA52:AD52"/>
    <mergeCell ref="AQ46:AT46"/>
    <mergeCell ref="K53:L53"/>
    <mergeCell ref="N53:O53"/>
    <mergeCell ref="Q53:R53"/>
    <mergeCell ref="W53:AJ53"/>
    <mergeCell ref="AQ53:AT53"/>
    <mergeCell ref="AQ50:AT50"/>
    <mergeCell ref="AK42:AN42"/>
    <mergeCell ref="AK43:AN43"/>
    <mergeCell ref="AF42:AG42"/>
    <mergeCell ref="AH42:AJ42"/>
    <mergeCell ref="AK40:AN40"/>
    <mergeCell ref="AK47:AN47"/>
    <mergeCell ref="AF47:AG47"/>
    <mergeCell ref="I47:T47"/>
    <mergeCell ref="W51:Z51"/>
    <mergeCell ref="AA51:AD51"/>
    <mergeCell ref="AF51:AG51"/>
    <mergeCell ref="AH51:AJ51"/>
    <mergeCell ref="U31:V52"/>
    <mergeCell ref="M37:O37"/>
    <mergeCell ref="Q41:S41"/>
    <mergeCell ref="I42:S42"/>
    <mergeCell ref="H41:I41"/>
    <mergeCell ref="K41:L41"/>
    <mergeCell ref="N41:O41"/>
    <mergeCell ref="W38:Z38"/>
    <mergeCell ref="W39:Z39"/>
    <mergeCell ref="W40:Z40"/>
    <mergeCell ref="W41:Z41"/>
    <mergeCell ref="AF38:AG38"/>
    <mergeCell ref="B55:F55"/>
    <mergeCell ref="O55:P55"/>
    <mergeCell ref="AH47:AJ47"/>
    <mergeCell ref="BP23:BQ23"/>
    <mergeCell ref="BP24:BQ24"/>
    <mergeCell ref="BP25:BQ25"/>
    <mergeCell ref="BL24:BO24"/>
    <mergeCell ref="AQ47:AT47"/>
    <mergeCell ref="AX45:BC45"/>
    <mergeCell ref="AQ42:AT42"/>
    <mergeCell ref="AO40:AP40"/>
    <mergeCell ref="AO42:AP42"/>
    <mergeCell ref="AO43:AP43"/>
    <mergeCell ref="AO44:AP44"/>
    <mergeCell ref="AV31:AW42"/>
    <mergeCell ref="AO47:AP47"/>
    <mergeCell ref="BB31:BE31"/>
    <mergeCell ref="AX28:BA28"/>
    <mergeCell ref="AX26:BA26"/>
    <mergeCell ref="AQ35:AT35"/>
    <mergeCell ref="AQ36:AT36"/>
    <mergeCell ref="AX37:BA37"/>
    <mergeCell ref="AQ31:AT31"/>
    <mergeCell ref="AX27:BA27"/>
    <mergeCell ref="AQ30:AT30"/>
    <mergeCell ref="AQ32:AT32"/>
    <mergeCell ref="AQ33:AT33"/>
    <mergeCell ref="BL23:BO23"/>
    <mergeCell ref="BI24:BK24"/>
    <mergeCell ref="BB24:BE24"/>
    <mergeCell ref="BG27:BH27"/>
    <mergeCell ref="BI27:BK27"/>
    <mergeCell ref="BG24:BH24"/>
    <mergeCell ref="BB23:BE23"/>
    <mergeCell ref="BG26:BH26"/>
    <mergeCell ref="BL26:BO26"/>
    <mergeCell ref="AV30:AW30"/>
    <mergeCell ref="AX30:BK30"/>
    <mergeCell ref="AQ23:AT23"/>
    <mergeCell ref="AQ24:AT24"/>
    <mergeCell ref="BP29:BQ29"/>
    <mergeCell ref="BI26:BK26"/>
    <mergeCell ref="BG28:BH28"/>
    <mergeCell ref="BI28:BK28"/>
    <mergeCell ref="BG29:BH29"/>
    <mergeCell ref="BI29:BK29"/>
    <mergeCell ref="BP28:BQ28"/>
    <mergeCell ref="BP27:BQ27"/>
    <mergeCell ref="BP34:BQ34"/>
    <mergeCell ref="BL34:BO34"/>
    <mergeCell ref="BL33:BO33"/>
    <mergeCell ref="BL32:BO32"/>
    <mergeCell ref="BG33:BH33"/>
    <mergeCell ref="BG34:BH34"/>
    <mergeCell ref="BL31:BO31"/>
    <mergeCell ref="BI37:BK37"/>
    <mergeCell ref="BI38:BK38"/>
    <mergeCell ref="BI34:BK34"/>
    <mergeCell ref="BP35:BQ35"/>
    <mergeCell ref="BP36:BQ36"/>
    <mergeCell ref="BG38:BH38"/>
    <mergeCell ref="BG39:BH39"/>
    <mergeCell ref="BL37:BO37"/>
    <mergeCell ref="BG35:BH35"/>
    <mergeCell ref="BL36:BO36"/>
    <mergeCell ref="BL35:BO35"/>
    <mergeCell ref="BG36:BH36"/>
    <mergeCell ref="BI36:BK36"/>
    <mergeCell ref="BG37:BH37"/>
    <mergeCell ref="BI35:BK35"/>
    <mergeCell ref="AV46:BK46"/>
    <mergeCell ref="BP45:BQ45"/>
    <mergeCell ref="BL47:BO47"/>
    <mergeCell ref="BL48:BO48"/>
    <mergeCell ref="BL46:BO46"/>
    <mergeCell ref="BD48:BG48"/>
    <mergeCell ref="AV47:AZ47"/>
    <mergeCell ref="BL45:BO45"/>
    <mergeCell ref="BI40:BK40"/>
    <mergeCell ref="BP40:BQ40"/>
    <mergeCell ref="BL40:BO40"/>
    <mergeCell ref="AV44:AW44"/>
    <mergeCell ref="BG40:BH40"/>
    <mergeCell ref="BB42:BE42"/>
    <mergeCell ref="BL43:BO43"/>
    <mergeCell ref="BP42:BQ42"/>
    <mergeCell ref="AX43:BK43"/>
    <mergeCell ref="BB37:BE37"/>
    <mergeCell ref="BP41:BQ41"/>
    <mergeCell ref="BL41:BO41"/>
    <mergeCell ref="BL42:BO42"/>
    <mergeCell ref="BG41:BH41"/>
    <mergeCell ref="BI41:BK41"/>
    <mergeCell ref="BP38:BQ38"/>
    <mergeCell ref="BI39:BK39"/>
    <mergeCell ref="BP37:BQ37"/>
    <mergeCell ref="BP39:BQ39"/>
    <mergeCell ref="BL39:BO39"/>
    <mergeCell ref="BL38:BO38"/>
    <mergeCell ref="CA2:CD3"/>
    <mergeCell ref="CA4:CD4"/>
    <mergeCell ref="CA5:CD7"/>
    <mergeCell ref="CA8:CD8"/>
    <mergeCell ref="BV13:BZ13"/>
    <mergeCell ref="BV9:BZ9"/>
    <mergeCell ref="BW10:BZ10"/>
    <mergeCell ref="BV11:BZ11"/>
    <mergeCell ref="BW12:BZ12"/>
    <mergeCell ref="BV8:BZ8"/>
    <mergeCell ref="BT2:BY3"/>
    <mergeCell ref="BV4:BZ4"/>
    <mergeCell ref="BV5:BZ5"/>
    <mergeCell ref="CA9:CD15"/>
    <mergeCell ref="BV15:BZ15"/>
    <mergeCell ref="BW14:BZ14"/>
    <mergeCell ref="CA16:CD16"/>
    <mergeCell ref="CA17:CD20"/>
    <mergeCell ref="CA24:CD24"/>
    <mergeCell ref="CA21:CD21"/>
    <mergeCell ref="CA22:CD23"/>
    <mergeCell ref="BV16:BZ16"/>
    <mergeCell ref="BV17:BW17"/>
    <mergeCell ref="BY17:BZ17"/>
    <mergeCell ref="BV18:BZ18"/>
    <mergeCell ref="BV19:BZ19"/>
    <mergeCell ref="AQ45:AT45"/>
    <mergeCell ref="AQ37:AT37"/>
    <mergeCell ref="AO26:AP26"/>
    <mergeCell ref="AO25:AP25"/>
    <mergeCell ref="CA42:CD42"/>
    <mergeCell ref="CA25:CD27"/>
    <mergeCell ref="CA43:CD45"/>
    <mergeCell ref="CA50:CD50"/>
    <mergeCell ref="CA47:CD49"/>
    <mergeCell ref="CA46:CD46"/>
    <mergeCell ref="CA41:CD41"/>
    <mergeCell ref="CA36:CD36"/>
    <mergeCell ref="CA37:CD40"/>
    <mergeCell ref="CA28:CD28"/>
    <mergeCell ref="CA29:CD35"/>
    <mergeCell ref="AU21:AU53"/>
    <mergeCell ref="BL44:BO44"/>
    <mergeCell ref="AV52:BU52"/>
    <mergeCell ref="AV53:BU53"/>
    <mergeCell ref="AX39:BA39"/>
    <mergeCell ref="BB39:BE39"/>
    <mergeCell ref="BL49:BO49"/>
    <mergeCell ref="BL51:BO51"/>
    <mergeCell ref="BL50:BO50"/>
    <mergeCell ref="AQ34:AT34"/>
    <mergeCell ref="AO33:AP33"/>
    <mergeCell ref="N52:T52"/>
    <mergeCell ref="AH48:AJ48"/>
    <mergeCell ref="B52:F52"/>
    <mergeCell ref="G52:K52"/>
    <mergeCell ref="L52:M52"/>
    <mergeCell ref="B50:F51"/>
    <mergeCell ref="G50:G51"/>
    <mergeCell ref="H50:M51"/>
    <mergeCell ref="AF52:AG52"/>
    <mergeCell ref="AQ52:AT52"/>
    <mergeCell ref="AH49:AJ49"/>
    <mergeCell ref="AO49:AP49"/>
    <mergeCell ref="W52:Z52"/>
    <mergeCell ref="AQ39:AT39"/>
    <mergeCell ref="AQ40:AT40"/>
    <mergeCell ref="AQ41:AT41"/>
    <mergeCell ref="AO46:AP46"/>
    <mergeCell ref="AO36:AP36"/>
    <mergeCell ref="AQ38:AT38"/>
    <mergeCell ref="AO39:AP39"/>
    <mergeCell ref="AO45:AP45"/>
    <mergeCell ref="AQ43:AT43"/>
    <mergeCell ref="BP21:BQ21"/>
    <mergeCell ref="AQ21:AT21"/>
    <mergeCell ref="AK21:AN21"/>
    <mergeCell ref="AO21:AP21"/>
    <mergeCell ref="BI21:BK21"/>
    <mergeCell ref="AA47:AD47"/>
    <mergeCell ref="AF49:AG49"/>
    <mergeCell ref="W47:Z47"/>
    <mergeCell ref="W48:Z48"/>
    <mergeCell ref="AA48:AD48"/>
    <mergeCell ref="AA49:AD49"/>
    <mergeCell ref="BD45:BF45"/>
    <mergeCell ref="AQ29:AT29"/>
    <mergeCell ref="AO29:AP29"/>
    <mergeCell ref="AQ26:AT26"/>
    <mergeCell ref="AQ27:AT27"/>
    <mergeCell ref="AQ28:AT28"/>
    <mergeCell ref="AO28:AP28"/>
    <mergeCell ref="AO27:AP27"/>
    <mergeCell ref="AQ25:AT25"/>
    <mergeCell ref="AK27:AN27"/>
    <mergeCell ref="AK29:AN29"/>
    <mergeCell ref="AO30:AP30"/>
    <mergeCell ref="AV22:AW29"/>
    <mergeCell ref="AX33:BA33"/>
    <mergeCell ref="BB27:BE27"/>
    <mergeCell ref="AX25:BA25"/>
    <mergeCell ref="BB25:BE25"/>
    <mergeCell ref="BB26:BE26"/>
    <mergeCell ref="BG31:BH31"/>
    <mergeCell ref="BI25:BK25"/>
    <mergeCell ref="BG25:BH25"/>
    <mergeCell ref="BB32:BE32"/>
    <mergeCell ref="BG32:BH32"/>
    <mergeCell ref="BB28:BE28"/>
    <mergeCell ref="BB29:BE29"/>
    <mergeCell ref="AX29:BA29"/>
    <mergeCell ref="BB33:BE33"/>
    <mergeCell ref="BI32:BK32"/>
    <mergeCell ref="BI33:BK33"/>
    <mergeCell ref="AX32:BA32"/>
    <mergeCell ref="AX31:BA31"/>
    <mergeCell ref="BI31:BK31"/>
    <mergeCell ref="BB35:BE35"/>
    <mergeCell ref="AX41:BA41"/>
    <mergeCell ref="BB34:BE34"/>
    <mergeCell ref="BB40:BE40"/>
    <mergeCell ref="AX35:BA35"/>
    <mergeCell ref="AX38:BA38"/>
    <mergeCell ref="BB38:BE38"/>
    <mergeCell ref="AX36:BA36"/>
    <mergeCell ref="BB36:BE36"/>
    <mergeCell ref="AX40:BA40"/>
    <mergeCell ref="BB41:BE41"/>
    <mergeCell ref="AX34:BA34"/>
    <mergeCell ref="BL60:CD60"/>
    <mergeCell ref="BL59:CD59"/>
    <mergeCell ref="BL57:BZ57"/>
    <mergeCell ref="BL58:CD58"/>
    <mergeCell ref="AV50:BK50"/>
    <mergeCell ref="AV51:BK51"/>
    <mergeCell ref="BR51:BU51"/>
    <mergeCell ref="BH56:BK56"/>
    <mergeCell ref="CA51:CD53"/>
    <mergeCell ref="AV54:CD54"/>
    <mergeCell ref="BP51:BQ51"/>
    <mergeCell ref="BP50:BQ50"/>
    <mergeCell ref="AV55:CD55"/>
    <mergeCell ref="BL56:BZ56"/>
    <mergeCell ref="BP44:BQ44"/>
    <mergeCell ref="AX42:BA42"/>
    <mergeCell ref="BI42:BK42"/>
    <mergeCell ref="BG42:BH42"/>
    <mergeCell ref="AV49:BK49"/>
    <mergeCell ref="BR50:BU50"/>
    <mergeCell ref="BV49:BZ49"/>
    <mergeCell ref="BR46:BU46"/>
    <mergeCell ref="BP49:BQ49"/>
    <mergeCell ref="BR47:BU47"/>
    <mergeCell ref="BP46:BQ46"/>
    <mergeCell ref="BP48:BQ48"/>
    <mergeCell ref="BP47:BQ47"/>
    <mergeCell ref="BR48:BU48"/>
    <mergeCell ref="AV48:BC48"/>
    <mergeCell ref="BH48:BK48"/>
    <mergeCell ref="BV48:BZ48"/>
    <mergeCell ref="BR49:BU49"/>
    <mergeCell ref="BV50:BZ53"/>
    <mergeCell ref="BG45:BH45"/>
    <mergeCell ref="AX44:BK44"/>
    <mergeCell ref="BP43:BQ43"/>
    <mergeCell ref="AO53:AP53"/>
    <mergeCell ref="AO48:AP48"/>
    <mergeCell ref="AA58:AE58"/>
    <mergeCell ref="AH57:AI57"/>
    <mergeCell ref="AG58:AM58"/>
    <mergeCell ref="AA57:AG57"/>
    <mergeCell ref="AA56:AC56"/>
    <mergeCell ref="AE56:AL56"/>
    <mergeCell ref="AM56:AO56"/>
  </mergeCells>
  <phoneticPr fontId="2"/>
  <dataValidations count="38">
    <dataValidation type="custom" allowBlank="1" showInputMessage="1" showErrorMessage="1" promptTitle="自動入力" sqref="N52:T52" xr:uid="{F91CCAED-A61D-4AA5-94DD-9E27E5E08ADA}">
      <formula1>G52+(365*8)-1</formula1>
    </dataValidation>
    <dataValidation type="custom" imeMode="off" allowBlank="1" showInputMessage="1" showErrorMessage="1" errorTitle="入力制限" error="80万円以内（工事費限度）1万円単位で入力してください。" promptTitle="入力制限" prompt="80万円以内（工事費限度）1万円単位で入力" sqref="BR51:BU51 BL51:BO51" xr:uid="{E36B49AC-CE38-4B7F-A756-084FA3925EBC}">
      <formula1>MOD(BL51,10000)=0</formula1>
    </dataValidation>
    <dataValidation type="list" imeMode="off" allowBlank="1" showInputMessage="1" showErrorMessage="1" sqref="AG8:AH11 N53:O53 AJ15:AK15" xr:uid="{7A45429D-80A7-4B54-AA47-162A12697280}">
      <formula1>$CK$16:$CK$27</formula1>
    </dataValidation>
    <dataValidation type="list" imeMode="off" allowBlank="1" showInputMessage="1" showErrorMessage="1" sqref="AJ8:AK11 Q53:R53 AM15:AN15" xr:uid="{17729761-C4D2-40D3-980D-B688E5537A53}">
      <formula1>$CK$29:$CK$59</formula1>
    </dataValidation>
    <dataValidation type="list" imeMode="off" allowBlank="1" showInputMessage="1" showErrorMessage="1" sqref="AD8:AE11 AG15:AH15" xr:uid="{CFEAD5E1-AE96-4269-AB50-4AA9FB4156A8}">
      <formula1>$CK$3:$CK$14</formula1>
    </dataValidation>
    <dataValidation type="list" operator="equal" allowBlank="1" showInputMessage="1" sqref="G38" xr:uid="{C108ADFD-0ECC-431F-85AF-72A1BBBEE806}">
      <formula1>$CU$2</formula1>
    </dataValidation>
    <dataValidation imeMode="on" showInputMessage="1" showErrorMessage="1" sqref="BV11:BZ11" xr:uid="{5A363AB3-BF95-4A8E-8A02-B617DAF26E50}"/>
    <dataValidation imeMode="halfAlpha" allowBlank="1" showInputMessage="1" showErrorMessage="1" sqref="BV17:BW17 BY17:BZ17" xr:uid="{CBC2A488-A698-4350-99B0-F1756CACA48C}"/>
    <dataValidation imeMode="off" allowBlank="1" showInputMessage="1" showErrorMessage="1" errorTitle="設置日" error="2007/1/1形式で入力してください。" promptTitle="設置日" prompt="2007/1/1形式で入力してください。" sqref="G52:K52" xr:uid="{EB3F2359-96AE-486D-B088-6BFCDA88DC69}"/>
    <dataValidation imeMode="off" allowBlank="1" showInputMessage="1" showErrorMessage="1" sqref="R37:T37 BG22:BH29 BG31:BH42 AX2:BB3 AJ4:AN4 Z4:AD4 M37:O37 BL22:BO50 BR22:BU50 BV8:BZ8 AF31:AJ52" xr:uid="{F6EB9772-72F0-4E79-9C01-2A098B82F631}"/>
    <dataValidation type="list" imeMode="on" showInputMessage="1" sqref="F14:L14" xr:uid="{A805D96F-2DFB-4BDF-82CC-B6EC5752F49C}">
      <formula1>$CG$3:$CG$5</formula1>
    </dataValidation>
    <dataValidation type="list" imeMode="on" allowBlank="1" showErrorMessage="1" sqref="F21:L21 F28:L28" xr:uid="{FE043C07-0109-45A3-81A4-2B84A2507FD4}">
      <formula1>$CH$3:$CH$31</formula1>
    </dataValidation>
    <dataValidation type="list" imeMode="on" allowBlank="1" showInputMessage="1" sqref="G37:J37" xr:uid="{C785E02B-0D63-4715-ADC8-295BD7469FAB}">
      <formula1>$CJ$3:$CJ$15</formula1>
    </dataValidation>
    <dataValidation imeMode="on" allowBlank="1" showInputMessage="1" showErrorMessage="1" sqref="F16:S16 F29:S30 I46:T46 I48:T48" xr:uid="{5DD19DFA-70B3-4807-80DE-425A82C4D918}"/>
    <dataValidation type="list" imeMode="off" allowBlank="1" showInputMessage="1" sqref="K53:L53" xr:uid="{0223AD74-0D8D-4FA1-AC36-1E42CFBED27B}">
      <formula1>$CK$3:$CK$14</formula1>
    </dataValidation>
    <dataValidation type="list" imeMode="off" allowBlank="1" showInputMessage="1" sqref="O45:Q45" xr:uid="{BA4C208B-9A0B-4FF7-8335-B449351F908D}">
      <formula1>$CI$3:$CI$12</formula1>
    </dataValidation>
    <dataValidation type="list" imeMode="off" allowBlank="1" showInputMessage="1" showErrorMessage="1" sqref="Z5:AC5 AJ5:AN5" xr:uid="{3E559FE5-BDF5-4FF3-809E-8F457C6C99F0}">
      <formula1>$CK$29:$CK$48</formula1>
    </dataValidation>
    <dataValidation type="list" imeMode="on" allowBlank="1" showInputMessage="1" sqref="W31:Z52 AX22:BA29" xr:uid="{B9914298-E539-430A-8958-CC056036FF41}">
      <formula1>$CN$5:$CN$49</formula1>
    </dataValidation>
    <dataValidation type="list" imeMode="on" allowBlank="1" showInputMessage="1" sqref="AY32:BA36 AX31:AX36" xr:uid="{95B2260F-8346-4789-A036-FA17041B1487}">
      <formula1>$CP$3:$CP$17</formula1>
    </dataValidation>
    <dataValidation type="list" allowBlank="1" showInputMessage="1" sqref="AA22:AD28" xr:uid="{8E07AC58-C4BF-47DD-80EC-6678EBFF4990}">
      <formula1>$CR$3:$CR$169</formula1>
    </dataValidation>
    <dataValidation type="list" allowBlank="1" showInputMessage="1" sqref="AE22:AE28 AE31:AE52 BF31:BF42 BF22:BF29" xr:uid="{2C83D139-F22E-45FF-B97D-262021195DC5}">
      <formula1>$CS$3:$CS$13</formula1>
    </dataValidation>
    <dataValidation type="list" imeMode="on" allowBlank="1" showInputMessage="1" sqref="F22:S22" xr:uid="{6B4C6962-E22F-4173-9B8A-FA083DF047F6}">
      <formula1>$CU$3:$CU$64</formula1>
    </dataValidation>
    <dataValidation type="list" imeMode="off" allowBlank="1" showInputMessage="1" sqref="K20:L20" xr:uid="{5F1499D7-98DE-43D1-ABB5-85E0C693F290}">
      <formula1>$CT$3:$CT$64</formula1>
    </dataValidation>
    <dataValidation imeMode="on" showInputMessage="1" sqref="M14" xr:uid="{DDEF3ECE-7BD2-4B95-A911-215CD5E78BD0}"/>
    <dataValidation imeMode="off" allowBlank="1" showInputMessage="1" showErrorMessage="1" errorTitle="数値のみ" sqref="AF22:AG28" xr:uid="{17535BAC-418D-49A9-9E4F-EC879B4A48BF}"/>
    <dataValidation imeMode="on" allowBlank="1" showInputMessage="1" sqref="AX30" xr:uid="{7D09CD60-965B-45E3-AE22-B8E1E50A6FA9}"/>
    <dataValidation type="whole" imeMode="halfAlpha" allowBlank="1" showInputMessage="1" showErrorMessage="1" errorTitle="入力制限" error="工事費限度内の数値を入力してください。" promptTitle="整数を入力" prompt="端数調整等の場合、正の実数値を入力可です。" sqref="BG45:BH45" xr:uid="{3AA69B0A-2F08-4183-A6CA-B0F23CA2E893}">
      <formula1>0</formula1>
      <formula2>100</formula2>
    </dataValidation>
    <dataValidation type="list" allowBlank="1" showInputMessage="1" showErrorMessage="1" sqref="AA31:AD52" xr:uid="{1F63B0D8-0EB2-49A4-AD13-D410D38E14F7}">
      <formula1>$CO$3:$CO$55</formula1>
    </dataValidation>
    <dataValidation type="list" allowBlank="1" showInputMessage="1" showErrorMessage="1" sqref="BB22:BE29 BB31:BE37" xr:uid="{0D412C6D-82F6-4590-9758-2C5EBCF5CCAD}">
      <formula1>$CO$3:$CO$28</formula1>
    </dataValidation>
    <dataValidation type="list" imeMode="on" showInputMessage="1" promptTitle="便所内設備" sqref="W22:Z28" xr:uid="{018E1616-7041-41F4-8A60-1FECB41A6BA4}">
      <formula1>$CL$3:$CL$28</formula1>
    </dataValidation>
    <dataValidation type="list" imeMode="on" allowBlank="1" showInputMessage="1" sqref="AX37:BA37" xr:uid="{4DFD1EDD-57B1-48ED-9DDC-6BA45ED3AA98}">
      <formula1>$CQ$3</formula1>
    </dataValidation>
    <dataValidation type="list" imeMode="on" allowBlank="1" showInputMessage="1" sqref="AX38:BA38" xr:uid="{21D261A3-0824-4A89-A920-94B3DF4DB3DF}">
      <formula1>$CQ$4</formula1>
    </dataValidation>
    <dataValidation type="list" imeMode="on" allowBlank="1" showInputMessage="1" sqref="AX39:BA39" xr:uid="{7E548476-6D20-4C95-A28C-E13687E926EB}">
      <formula1>$CQ$6</formula1>
    </dataValidation>
    <dataValidation type="list" allowBlank="1" showInputMessage="1" showErrorMessage="1" sqref="AX41:BA41" xr:uid="{D8720DB6-18E7-492E-B55C-2C9EE5F5BF54}">
      <formula1>$CQ$10</formula1>
    </dataValidation>
    <dataValidation type="list" imeMode="on" allowBlank="1" showInputMessage="1" sqref="AX40:BA40" xr:uid="{526F9895-AE5E-4722-9E83-425FA7EDF4F9}">
      <formula1>$CQ$8</formula1>
    </dataValidation>
    <dataValidation imeMode="hiragana" allowBlank="1" showInputMessage="1" showErrorMessage="1" sqref="F23:S23 G25:S25 BV6:BZ6 BV20:BZ47" xr:uid="{559111C8-E572-4E8C-964B-209EF8D4E732}"/>
    <dataValidation type="list" imeMode="hiragana" allowBlank="1" showInputMessage="1" showErrorMessage="1" sqref="I47:T47 I49:T49" xr:uid="{8710CBD6-0022-4CFD-AD98-EE7959339A14}">
      <formula1>$CH$47</formula1>
    </dataValidation>
    <dataValidation type="whole" operator="greaterThan" allowBlank="1" showInputMessage="1" showErrorMessage="1" sqref="BI42:BK42" xr:uid="{60AC265E-1E9D-434E-91AB-F90510E596EF}">
      <formula1>0</formula1>
    </dataValidation>
  </dataValidations>
  <pageMargins left="0.98425196850393704" right="0.19685039370078741" top="0.43307086614173229" bottom="0.19685039370078741" header="0" footer="0"/>
  <pageSetup paperSize="8" scale="95" orientation="landscape" horizontalDpi="4294967293" r:id="rId1"/>
  <headerFooter alignWithMargins="0"/>
  <ignoredErrors>
    <ignoredError sqref="BL30 BR3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0</xdr:rowOff>
                  </from>
                  <to>
                    <xdr:col>13</xdr:col>
                    <xdr:colOff>85725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9525</xdr:rowOff>
                  </from>
                  <to>
                    <xdr:col>13</xdr:col>
                    <xdr:colOff>85725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31</xdr:row>
                    <xdr:rowOff>66675</xdr:rowOff>
                  </from>
                  <to>
                    <xdr:col>2</xdr:col>
                    <xdr:colOff>114300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171450</xdr:colOff>
                    <xdr:row>32</xdr:row>
                    <xdr:rowOff>200025</xdr:rowOff>
                  </from>
                  <to>
                    <xdr:col>2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9525</xdr:rowOff>
                  </from>
                  <to>
                    <xdr:col>7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37</xdr:row>
                    <xdr:rowOff>9525</xdr:rowOff>
                  </from>
                  <to>
                    <xdr:col>12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14</xdr:col>
                    <xdr:colOff>171450</xdr:colOff>
                    <xdr:row>37</xdr:row>
                    <xdr:rowOff>9525</xdr:rowOff>
                  </from>
                  <to>
                    <xdr:col>16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0</xdr:rowOff>
                  </from>
                  <to>
                    <xdr:col>7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9525</xdr:rowOff>
                  </from>
                  <to>
                    <xdr:col>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8</xdr:col>
                    <xdr:colOff>171450</xdr:colOff>
                    <xdr:row>40</xdr:row>
                    <xdr:rowOff>9525</xdr:rowOff>
                  </from>
                  <to>
                    <xdr:col>10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9525</xdr:rowOff>
                  </from>
                  <to>
                    <xdr:col>13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14</xdr:col>
                    <xdr:colOff>161925</xdr:colOff>
                    <xdr:row>40</xdr:row>
                    <xdr:rowOff>9525</xdr:rowOff>
                  </from>
                  <to>
                    <xdr:col>16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41</xdr:row>
                    <xdr:rowOff>0</xdr:rowOff>
                  </from>
                  <to>
                    <xdr:col>8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6</xdr:col>
                    <xdr:colOff>161925</xdr:colOff>
                    <xdr:row>42</xdr:row>
                    <xdr:rowOff>0</xdr:rowOff>
                  </from>
                  <to>
                    <xdr:col>8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6</xdr:col>
                    <xdr:colOff>161925</xdr:colOff>
                    <xdr:row>43</xdr:row>
                    <xdr:rowOff>0</xdr:rowOff>
                  </from>
                  <to>
                    <xdr:col>8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0</xdr:rowOff>
                  </from>
                  <to>
                    <xdr:col>7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9</xdr:col>
                    <xdr:colOff>161925</xdr:colOff>
                    <xdr:row>44</xdr:row>
                    <xdr:rowOff>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49</xdr:row>
                    <xdr:rowOff>95250</xdr:rowOff>
                  </from>
                  <to>
                    <xdr:col>7</xdr:col>
                    <xdr:colOff>104775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12</xdr:col>
                    <xdr:colOff>209550</xdr:colOff>
                    <xdr:row>49</xdr:row>
                    <xdr:rowOff>123825</xdr:rowOff>
                  </from>
                  <to>
                    <xdr:col>14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5</xdr:row>
                    <xdr:rowOff>9525</xdr:rowOff>
                  </from>
                  <to>
                    <xdr:col>26</xdr:col>
                    <xdr:colOff>76200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29</xdr:col>
                    <xdr:colOff>161925</xdr:colOff>
                    <xdr:row>5</xdr:row>
                    <xdr:rowOff>9525</xdr:rowOff>
                  </from>
                  <to>
                    <xdr:col>31</xdr:col>
                    <xdr:colOff>38100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34</xdr:col>
                    <xdr:colOff>171450</xdr:colOff>
                    <xdr:row>5</xdr:row>
                    <xdr:rowOff>9525</xdr:rowOff>
                  </from>
                  <to>
                    <xdr:col>36</xdr:col>
                    <xdr:colOff>114300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6</xdr:row>
                    <xdr:rowOff>9525</xdr:rowOff>
                  </from>
                  <to>
                    <xdr:col>26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29</xdr:col>
                    <xdr:colOff>161925</xdr:colOff>
                    <xdr:row>6</xdr:row>
                    <xdr:rowOff>9525</xdr:rowOff>
                  </from>
                  <to>
                    <xdr:col>31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34</xdr:col>
                    <xdr:colOff>171450</xdr:colOff>
                    <xdr:row>6</xdr:row>
                    <xdr:rowOff>9525</xdr:rowOff>
                  </from>
                  <to>
                    <xdr:col>36</xdr:col>
                    <xdr:colOff>114300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72</xdr:col>
                    <xdr:colOff>161925</xdr:colOff>
                    <xdr:row>9</xdr:row>
                    <xdr:rowOff>0</xdr:rowOff>
                  </from>
                  <to>
                    <xdr:col>74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72</xdr:col>
                    <xdr:colOff>161925</xdr:colOff>
                    <xdr:row>10</xdr:row>
                    <xdr:rowOff>171450</xdr:rowOff>
                  </from>
                  <to>
                    <xdr:col>74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72</xdr:col>
                    <xdr:colOff>161925</xdr:colOff>
                    <xdr:row>12</xdr:row>
                    <xdr:rowOff>171450</xdr:rowOff>
                  </from>
                  <to>
                    <xdr:col>74</xdr:col>
                    <xdr:colOff>104775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12</xdr:col>
                    <xdr:colOff>209550</xdr:colOff>
                    <xdr:row>53</xdr:row>
                    <xdr:rowOff>0</xdr:rowOff>
                  </from>
                  <to>
                    <xdr:col>14</xdr:col>
                    <xdr:colOff>114300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12</xdr:col>
                    <xdr:colOff>209550</xdr:colOff>
                    <xdr:row>54</xdr:row>
                    <xdr:rowOff>0</xdr:rowOff>
                  </from>
                  <to>
                    <xdr:col>14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29</xdr:col>
                    <xdr:colOff>171450</xdr:colOff>
                    <xdr:row>1</xdr:row>
                    <xdr:rowOff>28575</xdr:rowOff>
                  </from>
                  <to>
                    <xdr:col>31</xdr:col>
                    <xdr:colOff>38100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47</xdr:row>
                    <xdr:rowOff>9525</xdr:rowOff>
                  </from>
                  <to>
                    <xdr:col>74</xdr:col>
                    <xdr:colOff>123825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48</xdr:row>
                    <xdr:rowOff>9525</xdr:rowOff>
                  </from>
                  <to>
                    <xdr:col>74</xdr:col>
                    <xdr:colOff>123825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48</xdr:row>
                    <xdr:rowOff>9525</xdr:rowOff>
                  </from>
                  <to>
                    <xdr:col>74</xdr:col>
                    <xdr:colOff>123825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161925</xdr:rowOff>
                  </from>
                  <to>
                    <xdr:col>26</xdr:col>
                    <xdr:colOff>76200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locked="0" defaultSize="0" autoFill="0" autoLine="0" autoPict="0">
                <anchor moveWithCells="1">
                  <from>
                    <xdr:col>12</xdr:col>
                    <xdr:colOff>209550</xdr:colOff>
                    <xdr:row>26</xdr:row>
                    <xdr:rowOff>0</xdr:rowOff>
                  </from>
                  <to>
                    <xdr:col>14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3107-ACE5-4B43-9275-922EDB3B7021}">
  <sheetPr codeName="Sheet3">
    <tabColor indexed="10"/>
  </sheetPr>
  <dimension ref="A1:CV105"/>
  <sheetViews>
    <sheetView showGridLines="0" showZeros="0" view="pageBreakPreview" topLeftCell="A18" zoomScaleNormal="75" zoomScaleSheetLayoutView="100" workbookViewId="0">
      <selection activeCell="BG47" sqref="BG47:BH47"/>
    </sheetView>
  </sheetViews>
  <sheetFormatPr defaultColWidth="2.375" defaultRowHeight="13.5"/>
  <cols>
    <col min="1" max="9" width="2.375" customWidth="1"/>
    <col min="10" max="10" width="3.25" customWidth="1"/>
    <col min="11" max="12" width="2.375" customWidth="1"/>
    <col min="13" max="13" width="2.875" customWidth="1"/>
    <col min="14" max="19" width="2.375" customWidth="1"/>
    <col min="20" max="20" width="3.125" customWidth="1"/>
    <col min="21" max="22" width="2.375" customWidth="1"/>
    <col min="23" max="23" width="3.25" customWidth="1"/>
    <col min="24" max="26" width="3" customWidth="1"/>
    <col min="27" max="27" width="2.5" customWidth="1"/>
    <col min="28" max="28" width="2.375" customWidth="1"/>
    <col min="29" max="29" width="3.625" customWidth="1"/>
    <col min="30" max="30" width="1.75" customWidth="1"/>
    <col min="31" max="31" width="3.5" customWidth="1"/>
    <col min="32" max="46" width="2.375" customWidth="1"/>
    <col min="47" max="47" width="0.5" customWidth="1"/>
    <col min="48" max="49" width="2.375" customWidth="1"/>
    <col min="50" max="51" width="2.875" customWidth="1"/>
    <col min="52" max="52" width="3.125" customWidth="1"/>
    <col min="53" max="53" width="2.875" customWidth="1"/>
    <col min="54" max="54" width="2.375" customWidth="1"/>
    <col min="55" max="55" width="3.375" customWidth="1"/>
    <col min="56" max="56" width="3.875" customWidth="1"/>
    <col min="57" max="57" width="1.5" customWidth="1"/>
    <col min="58" max="58" width="3.5" customWidth="1"/>
    <col min="59" max="74" width="2.375" customWidth="1"/>
    <col min="75" max="75" width="2.75" customWidth="1"/>
    <col min="76" max="76" width="2.375" customWidth="1"/>
    <col min="77" max="77" width="2" customWidth="1"/>
    <col min="78" max="78" width="2.875" customWidth="1"/>
    <col min="79" max="81" width="3.375" customWidth="1"/>
    <col min="82" max="82" width="3.75" customWidth="1"/>
    <col min="83" max="84" width="2.375" customWidth="1"/>
    <col min="85" max="85" width="18.375" bestFit="1" customWidth="1"/>
    <col min="86" max="86" width="27.25" bestFit="1" customWidth="1"/>
    <col min="87" max="87" width="7.5" bestFit="1" customWidth="1"/>
    <col min="88" max="89" width="9" customWidth="1"/>
    <col min="90" max="91" width="22.75" bestFit="1" customWidth="1"/>
    <col min="92" max="92" width="17.25" bestFit="1" customWidth="1"/>
    <col min="93" max="93" width="17.25" customWidth="1"/>
    <col min="94" max="94" width="20.5" bestFit="1" customWidth="1"/>
    <col min="95" max="95" width="17.25" bestFit="1" customWidth="1"/>
    <col min="96" max="96" width="9" customWidth="1"/>
    <col min="97" max="97" width="7.5" bestFit="1" customWidth="1"/>
    <col min="98" max="98" width="5" bestFit="1" customWidth="1"/>
    <col min="99" max="99" width="12.625" customWidth="1"/>
    <col min="100" max="100" width="9.375" bestFit="1" customWidth="1"/>
    <col min="101" max="101" width="7.25" customWidth="1"/>
    <col min="102" max="103" width="9" customWidth="1"/>
    <col min="104" max="104" width="9.375" bestFit="1" customWidth="1"/>
    <col min="105" max="105" width="9" customWidth="1"/>
    <col min="106" max="122" width="11" customWidth="1"/>
  </cols>
  <sheetData>
    <row r="1" spans="1:100" ht="19.5" customHeight="1" thickBot="1">
      <c r="A1" s="7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1"/>
      <c r="CF1" s="1"/>
      <c r="CG1" s="59" t="s">
        <v>139</v>
      </c>
      <c r="CL1" s="66" t="s">
        <v>200</v>
      </c>
      <c r="CM1" s="59"/>
      <c r="CN1" s="59"/>
      <c r="CO1" s="59"/>
      <c r="CS1" s="1"/>
    </row>
    <row r="2" spans="1:100" ht="19.5" customHeight="1" thickTop="1">
      <c r="A2" s="7"/>
      <c r="B2" s="642" t="s">
        <v>726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20"/>
      <c r="N2" s="372" t="s">
        <v>454</v>
      </c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1"/>
      <c r="AE2" s="31"/>
      <c r="AF2" s="321" t="s">
        <v>435</v>
      </c>
      <c r="AG2" s="321"/>
      <c r="AH2" s="321"/>
      <c r="AI2" s="321"/>
      <c r="AJ2" s="321"/>
      <c r="AK2" s="321"/>
      <c r="AL2" s="321"/>
      <c r="AM2" s="321"/>
      <c r="AN2" s="321"/>
      <c r="AO2" s="3"/>
      <c r="AP2" s="322" t="s">
        <v>455</v>
      </c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4"/>
      <c r="BC2" s="348" t="s">
        <v>456</v>
      </c>
      <c r="BD2" s="349"/>
      <c r="BE2" s="349"/>
      <c r="BF2" s="349"/>
      <c r="BG2" s="349"/>
      <c r="BH2" s="349"/>
      <c r="BI2" s="350"/>
      <c r="BJ2" s="33"/>
      <c r="BK2" s="34"/>
      <c r="BL2" s="311"/>
      <c r="BM2" s="311"/>
      <c r="BN2" s="311"/>
      <c r="BO2" s="311"/>
      <c r="BP2" s="311"/>
      <c r="BQ2" s="311"/>
      <c r="BR2" s="311"/>
      <c r="BS2" s="311" t="s">
        <v>457</v>
      </c>
      <c r="BT2" s="311"/>
      <c r="BU2" s="311"/>
      <c r="BV2" s="311"/>
      <c r="BW2" s="311"/>
      <c r="BX2" s="311"/>
      <c r="BY2" s="311"/>
      <c r="BZ2" s="35"/>
      <c r="CA2" s="496" t="s">
        <v>458</v>
      </c>
      <c r="CB2" s="497"/>
      <c r="CC2" s="497"/>
      <c r="CD2" s="498"/>
      <c r="CE2" s="1"/>
      <c r="CF2" s="1"/>
      <c r="CG2" s="66" t="s">
        <v>140</v>
      </c>
      <c r="CH2" s="98" t="s">
        <v>141</v>
      </c>
      <c r="CI2" s="66" t="s">
        <v>403</v>
      </c>
      <c r="CJ2" s="66" t="s">
        <v>185</v>
      </c>
      <c r="CK2" s="32" t="s">
        <v>0</v>
      </c>
      <c r="CL2" s="103" t="s">
        <v>423</v>
      </c>
      <c r="CM2" s="66" t="s">
        <v>424</v>
      </c>
      <c r="CN2" s="104" t="s">
        <v>15</v>
      </c>
      <c r="CO2" s="104" t="s">
        <v>224</v>
      </c>
      <c r="CP2" s="66" t="s">
        <v>220</v>
      </c>
      <c r="CQ2" s="109" t="s">
        <v>218</v>
      </c>
      <c r="CR2" s="99" t="s">
        <v>225</v>
      </c>
      <c r="CS2" s="93" t="s">
        <v>46</v>
      </c>
      <c r="CT2" s="100" t="s">
        <v>459</v>
      </c>
      <c r="CU2" s="101" t="s">
        <v>76</v>
      </c>
      <c r="CV2" s="102" t="s">
        <v>460</v>
      </c>
    </row>
    <row r="3" spans="1:100" ht="21" customHeight="1" thickBot="1">
      <c r="A3" s="7"/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21"/>
      <c r="N3" s="319" t="s">
        <v>461</v>
      </c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"/>
      <c r="AP3" s="325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7"/>
      <c r="BC3" s="351"/>
      <c r="BD3" s="352"/>
      <c r="BE3" s="352"/>
      <c r="BF3" s="352"/>
      <c r="BG3" s="352"/>
      <c r="BH3" s="352"/>
      <c r="BI3" s="353"/>
      <c r="BJ3" s="26"/>
      <c r="BK3" s="27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28"/>
      <c r="CA3" s="499"/>
      <c r="CB3" s="500"/>
      <c r="CC3" s="500"/>
      <c r="CD3" s="501"/>
      <c r="CE3" s="1"/>
      <c r="CF3" s="1"/>
      <c r="CG3" s="63" t="s">
        <v>136</v>
      </c>
      <c r="CH3" s="62" t="s">
        <v>142</v>
      </c>
      <c r="CI3" s="62">
        <v>3</v>
      </c>
      <c r="CJ3" s="62" t="s">
        <v>186</v>
      </c>
      <c r="CK3" s="62">
        <v>19</v>
      </c>
      <c r="CL3" s="60" t="s">
        <v>201</v>
      </c>
      <c r="CM3" s="60" t="s">
        <v>406</v>
      </c>
      <c r="CN3" t="s">
        <v>399</v>
      </c>
      <c r="CP3" s="62" t="s">
        <v>462</v>
      </c>
      <c r="CQ3" t="s">
        <v>223</v>
      </c>
      <c r="CR3" s="66" t="s">
        <v>463</v>
      </c>
      <c r="CS3" s="62" t="s">
        <v>226</v>
      </c>
      <c r="CT3" s="74">
        <v>12</v>
      </c>
      <c r="CU3" s="84" t="s">
        <v>77</v>
      </c>
      <c r="CV3" s="75">
        <v>40633</v>
      </c>
    </row>
    <row r="4" spans="1:100" ht="18.75" customHeight="1" thickTop="1">
      <c r="B4" s="377" t="s">
        <v>1</v>
      </c>
      <c r="C4" s="378"/>
      <c r="D4" s="379"/>
      <c r="E4" s="311"/>
      <c r="F4" s="311"/>
      <c r="G4" s="311"/>
      <c r="H4" s="311"/>
      <c r="I4" s="311"/>
      <c r="J4" s="311"/>
      <c r="K4" s="388" t="s">
        <v>2</v>
      </c>
      <c r="L4" s="378"/>
      <c r="M4" s="379"/>
      <c r="N4" s="328"/>
      <c r="O4" s="311"/>
      <c r="P4" s="311"/>
      <c r="Q4" s="311"/>
      <c r="R4" s="311"/>
      <c r="S4" s="311"/>
      <c r="T4" s="329"/>
      <c r="U4" s="354" t="s">
        <v>239</v>
      </c>
      <c r="V4" s="355"/>
      <c r="W4" s="355"/>
      <c r="X4" s="355"/>
      <c r="Y4" s="356"/>
      <c r="Z4" s="313"/>
      <c r="AA4" s="313"/>
      <c r="AB4" s="313"/>
      <c r="AC4" s="313"/>
      <c r="AD4" s="313"/>
      <c r="AE4" s="48" t="s">
        <v>240</v>
      </c>
      <c r="AF4" s="314" t="s">
        <v>241</v>
      </c>
      <c r="AG4" s="314"/>
      <c r="AH4" s="314"/>
      <c r="AI4" s="315"/>
      <c r="AJ4" s="313"/>
      <c r="AK4" s="313"/>
      <c r="AL4" s="313"/>
      <c r="AM4" s="313"/>
      <c r="AN4" s="313"/>
      <c r="AO4" s="39" t="s">
        <v>240</v>
      </c>
      <c r="AP4" s="478"/>
      <c r="AQ4" s="403"/>
      <c r="AR4" s="403"/>
      <c r="AS4" s="403"/>
      <c r="AT4" s="403"/>
      <c r="AU4" s="403"/>
      <c r="AV4" s="403"/>
      <c r="AW4" s="403"/>
      <c r="AX4" s="403"/>
      <c r="AY4" s="403"/>
      <c r="AZ4" s="403"/>
      <c r="BA4" s="403"/>
      <c r="BB4" s="403"/>
      <c r="BC4" s="403"/>
      <c r="BD4" s="403"/>
      <c r="BE4" s="403"/>
      <c r="BF4" s="403"/>
      <c r="BG4" s="403"/>
      <c r="BH4" s="403"/>
      <c r="BI4" s="403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331"/>
      <c r="BV4" s="344" t="s">
        <v>375</v>
      </c>
      <c r="BW4" s="345"/>
      <c r="BX4" s="345"/>
      <c r="BY4" s="345"/>
      <c r="BZ4" s="345"/>
      <c r="CA4" s="491" t="s">
        <v>62</v>
      </c>
      <c r="CB4" s="345"/>
      <c r="CC4" s="345"/>
      <c r="CD4" s="492"/>
      <c r="CE4" s="1"/>
      <c r="CF4" s="1"/>
      <c r="CG4" s="63" t="s">
        <v>137</v>
      </c>
      <c r="CH4" s="60" t="s">
        <v>143</v>
      </c>
      <c r="CI4" s="60">
        <v>5</v>
      </c>
      <c r="CJ4" s="60" t="s">
        <v>187</v>
      </c>
      <c r="CK4" s="60">
        <v>20</v>
      </c>
      <c r="CL4" s="68" t="s">
        <v>408</v>
      </c>
      <c r="CM4" s="70" t="s">
        <v>407</v>
      </c>
      <c r="CN4" s="1" t="s">
        <v>400</v>
      </c>
      <c r="CO4" s="1"/>
      <c r="CP4" s="60" t="s">
        <v>208</v>
      </c>
      <c r="CR4" s="92" t="s">
        <v>464</v>
      </c>
      <c r="CS4" s="68" t="s">
        <v>230</v>
      </c>
      <c r="CT4" s="76">
        <v>14</v>
      </c>
      <c r="CU4" s="85" t="s">
        <v>78</v>
      </c>
      <c r="CV4" s="75">
        <v>40633</v>
      </c>
    </row>
    <row r="5" spans="1:100" ht="17.25" customHeight="1">
      <c r="B5" s="380"/>
      <c r="C5" s="381"/>
      <c r="D5" s="382"/>
      <c r="E5" s="270"/>
      <c r="F5" s="270"/>
      <c r="G5" s="270"/>
      <c r="H5" s="270"/>
      <c r="I5" s="270"/>
      <c r="J5" s="270"/>
      <c r="K5" s="389"/>
      <c r="L5" s="381"/>
      <c r="M5" s="382"/>
      <c r="N5" s="330"/>
      <c r="O5" s="270"/>
      <c r="P5" s="270"/>
      <c r="Q5" s="270"/>
      <c r="R5" s="270"/>
      <c r="S5" s="270"/>
      <c r="T5" s="331"/>
      <c r="U5" s="342" t="s">
        <v>28</v>
      </c>
      <c r="V5" s="318"/>
      <c r="W5" s="318"/>
      <c r="X5" s="318"/>
      <c r="Y5" s="343"/>
      <c r="Z5" s="357"/>
      <c r="AA5" s="357"/>
      <c r="AB5" s="357"/>
      <c r="AC5" s="357"/>
      <c r="AD5" s="316" t="s">
        <v>26</v>
      </c>
      <c r="AE5" s="317"/>
      <c r="AF5" s="318" t="s">
        <v>29</v>
      </c>
      <c r="AG5" s="318"/>
      <c r="AH5" s="318"/>
      <c r="AI5" s="343"/>
      <c r="AJ5" s="318"/>
      <c r="AK5" s="318"/>
      <c r="AL5" s="318"/>
      <c r="AM5" s="318"/>
      <c r="AN5" s="318"/>
      <c r="AO5" s="40" t="s">
        <v>27</v>
      </c>
      <c r="AP5" s="33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331"/>
      <c r="BV5" s="346" t="s">
        <v>59</v>
      </c>
      <c r="BW5" s="347"/>
      <c r="BX5" s="347"/>
      <c r="BY5" s="347"/>
      <c r="BZ5" s="347"/>
      <c r="CA5" s="460"/>
      <c r="CB5" s="403"/>
      <c r="CC5" s="403"/>
      <c r="CD5" s="461"/>
      <c r="CE5" s="1"/>
      <c r="CF5" s="1"/>
      <c r="CG5" s="64" t="s">
        <v>138</v>
      </c>
      <c r="CH5" s="60" t="s">
        <v>144</v>
      </c>
      <c r="CI5" s="60">
        <v>7</v>
      </c>
      <c r="CJ5" s="60" t="s">
        <v>188</v>
      </c>
      <c r="CK5" s="60">
        <v>21</v>
      </c>
      <c r="CL5" s="68" t="s">
        <v>412</v>
      </c>
      <c r="CM5" s="70" t="s">
        <v>409</v>
      </c>
      <c r="CN5" s="3" t="s">
        <v>402</v>
      </c>
      <c r="CO5" s="3"/>
      <c r="CP5" s="60" t="s">
        <v>209</v>
      </c>
      <c r="CR5" s="10" t="s">
        <v>465</v>
      </c>
      <c r="CS5" s="60" t="s">
        <v>227</v>
      </c>
      <c r="CT5" s="76">
        <v>22</v>
      </c>
      <c r="CU5" s="85" t="s">
        <v>466</v>
      </c>
      <c r="CV5" s="75">
        <v>40633</v>
      </c>
    </row>
    <row r="6" spans="1:100" ht="18" customHeight="1">
      <c r="B6" s="380"/>
      <c r="C6" s="381"/>
      <c r="D6" s="382"/>
      <c r="E6" s="270"/>
      <c r="F6" s="270"/>
      <c r="G6" s="270"/>
      <c r="H6" s="270"/>
      <c r="I6" s="270"/>
      <c r="J6" s="270"/>
      <c r="K6" s="389"/>
      <c r="L6" s="381"/>
      <c r="M6" s="382"/>
      <c r="N6" s="330"/>
      <c r="O6" s="270"/>
      <c r="P6" s="270"/>
      <c r="Q6" s="270"/>
      <c r="R6" s="270"/>
      <c r="S6" s="270"/>
      <c r="T6" s="331"/>
      <c r="U6" s="342" t="s">
        <v>30</v>
      </c>
      <c r="V6" s="318"/>
      <c r="W6" s="318"/>
      <c r="X6" s="318"/>
      <c r="Y6" s="343"/>
      <c r="Z6" s="41"/>
      <c r="AA6" s="318" t="s">
        <v>31</v>
      </c>
      <c r="AB6" s="318"/>
      <c r="AC6" s="318"/>
      <c r="AD6" s="41"/>
      <c r="AE6" s="41"/>
      <c r="AF6" s="318" t="s">
        <v>32</v>
      </c>
      <c r="AG6" s="318"/>
      <c r="AH6" s="318"/>
      <c r="AI6" s="41"/>
      <c r="AJ6" s="41"/>
      <c r="AK6" s="284" t="s">
        <v>33</v>
      </c>
      <c r="AL6" s="284"/>
      <c r="AM6" s="284"/>
      <c r="AN6" s="41"/>
      <c r="AO6" s="40"/>
      <c r="AP6" s="33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331"/>
      <c r="BV6" s="479"/>
      <c r="BW6" s="480"/>
      <c r="BX6" s="480"/>
      <c r="BY6" s="480"/>
      <c r="BZ6" s="481"/>
      <c r="CA6" s="462"/>
      <c r="CB6" s="270"/>
      <c r="CC6" s="270"/>
      <c r="CD6" s="463"/>
      <c r="CE6" s="1"/>
      <c r="CF6" s="1"/>
      <c r="CH6" s="60" t="s">
        <v>145</v>
      </c>
      <c r="CI6" s="60">
        <v>8</v>
      </c>
      <c r="CJ6" s="60" t="s">
        <v>189</v>
      </c>
      <c r="CK6" s="60">
        <v>22</v>
      </c>
      <c r="CL6" s="68" t="s">
        <v>37</v>
      </c>
      <c r="CM6" s="70" t="s">
        <v>410</v>
      </c>
      <c r="CN6" s="3" t="s">
        <v>401</v>
      </c>
      <c r="CO6" s="3"/>
      <c r="CP6" s="60" t="s">
        <v>210</v>
      </c>
      <c r="CR6" s="10" t="s">
        <v>467</v>
      </c>
      <c r="CS6" s="68" t="s">
        <v>232</v>
      </c>
      <c r="CT6" s="76">
        <v>26</v>
      </c>
      <c r="CU6" s="85" t="s">
        <v>79</v>
      </c>
      <c r="CV6" s="75">
        <v>40633</v>
      </c>
    </row>
    <row r="7" spans="1:100" ht="17.25" customHeight="1">
      <c r="B7" s="380"/>
      <c r="C7" s="381"/>
      <c r="D7" s="382"/>
      <c r="E7" s="270"/>
      <c r="F7" s="270"/>
      <c r="G7" s="270"/>
      <c r="H7" s="270"/>
      <c r="I7" s="270"/>
      <c r="J7" s="270"/>
      <c r="K7" s="389"/>
      <c r="L7" s="381"/>
      <c r="M7" s="382"/>
      <c r="N7" s="330"/>
      <c r="O7" s="270"/>
      <c r="P7" s="270"/>
      <c r="Q7" s="270"/>
      <c r="R7" s="270"/>
      <c r="S7" s="270"/>
      <c r="T7" s="331"/>
      <c r="U7" s="342" t="s">
        <v>34</v>
      </c>
      <c r="V7" s="318"/>
      <c r="W7" s="318"/>
      <c r="X7" s="318"/>
      <c r="Y7" s="343"/>
      <c r="Z7" s="41"/>
      <c r="AA7" s="284" t="s">
        <v>35</v>
      </c>
      <c r="AB7" s="284"/>
      <c r="AC7" s="284"/>
      <c r="AD7" s="284"/>
      <c r="AE7" s="41"/>
      <c r="AF7" s="284" t="s">
        <v>36</v>
      </c>
      <c r="AG7" s="284"/>
      <c r="AH7" s="284"/>
      <c r="AI7" s="284"/>
      <c r="AJ7" s="41"/>
      <c r="AK7" s="284" t="s">
        <v>10</v>
      </c>
      <c r="AL7" s="284"/>
      <c r="AM7" s="284"/>
      <c r="AN7" s="41"/>
      <c r="AO7" s="40"/>
      <c r="AP7" s="33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331"/>
      <c r="BV7" s="482" t="s">
        <v>60</v>
      </c>
      <c r="BW7" s="434"/>
      <c r="BX7" s="434"/>
      <c r="BY7" s="434"/>
      <c r="BZ7" s="434"/>
      <c r="CA7" s="464"/>
      <c r="CB7" s="312"/>
      <c r="CC7" s="312"/>
      <c r="CD7" s="465"/>
      <c r="CE7" s="1"/>
      <c r="CF7" s="1"/>
      <c r="CH7" s="60" t="s">
        <v>146</v>
      </c>
      <c r="CI7" s="60">
        <v>10</v>
      </c>
      <c r="CJ7" s="60" t="s">
        <v>190</v>
      </c>
      <c r="CK7" s="60">
        <v>23</v>
      </c>
      <c r="CL7" s="60" t="s">
        <v>204</v>
      </c>
      <c r="CM7" s="70" t="s">
        <v>411</v>
      </c>
      <c r="CN7" s="3" t="s">
        <v>430</v>
      </c>
      <c r="CO7" s="3"/>
      <c r="CP7" s="60" t="s">
        <v>211</v>
      </c>
      <c r="CR7" s="10" t="s">
        <v>468</v>
      </c>
      <c r="CS7" s="68" t="s">
        <v>233</v>
      </c>
      <c r="CT7" s="76">
        <v>27</v>
      </c>
      <c r="CU7" s="85" t="s">
        <v>469</v>
      </c>
      <c r="CV7" s="75">
        <v>40633</v>
      </c>
    </row>
    <row r="8" spans="1:100" ht="15.75" customHeight="1">
      <c r="B8" s="380"/>
      <c r="C8" s="381"/>
      <c r="D8" s="382"/>
      <c r="E8" s="270"/>
      <c r="F8" s="270"/>
      <c r="G8" s="270"/>
      <c r="H8" s="270"/>
      <c r="I8" s="270"/>
      <c r="J8" s="270"/>
      <c r="K8" s="389"/>
      <c r="L8" s="381"/>
      <c r="M8" s="382"/>
      <c r="N8" s="330"/>
      <c r="O8" s="270"/>
      <c r="P8" s="270"/>
      <c r="Q8" s="270"/>
      <c r="R8" s="270"/>
      <c r="S8" s="270"/>
      <c r="T8" s="331"/>
      <c r="U8" s="339" t="s">
        <v>447</v>
      </c>
      <c r="V8" s="340"/>
      <c r="W8" s="340"/>
      <c r="X8" s="340"/>
      <c r="Y8" s="341"/>
      <c r="Z8" s="338" t="s">
        <v>40</v>
      </c>
      <c r="AA8" s="338"/>
      <c r="AB8" s="374" t="s">
        <v>718</v>
      </c>
      <c r="AC8" s="374"/>
      <c r="AD8" s="338"/>
      <c r="AE8" s="338"/>
      <c r="AF8" s="22" t="s">
        <v>0</v>
      </c>
      <c r="AG8" s="338"/>
      <c r="AH8" s="338"/>
      <c r="AI8" s="22" t="s">
        <v>42</v>
      </c>
      <c r="AJ8" s="338"/>
      <c r="AK8" s="338"/>
      <c r="AL8" s="22" t="s">
        <v>39</v>
      </c>
      <c r="AM8" s="335"/>
      <c r="AN8" s="336"/>
      <c r="AO8" s="337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331"/>
      <c r="BV8" s="342"/>
      <c r="BW8" s="318"/>
      <c r="BX8" s="318"/>
      <c r="BY8" s="318"/>
      <c r="BZ8" s="502"/>
      <c r="CA8" s="491" t="s">
        <v>63</v>
      </c>
      <c r="CB8" s="345"/>
      <c r="CC8" s="345"/>
      <c r="CD8" s="492"/>
      <c r="CE8" s="1"/>
      <c r="CF8" s="1"/>
      <c r="CH8" s="60" t="s">
        <v>147</v>
      </c>
      <c r="CI8" s="68">
        <v>14</v>
      </c>
      <c r="CJ8" s="60" t="s">
        <v>191</v>
      </c>
      <c r="CK8" s="60">
        <v>24</v>
      </c>
      <c r="CL8" s="60" t="s">
        <v>470</v>
      </c>
      <c r="CM8" s="60" t="s">
        <v>415</v>
      </c>
      <c r="CN8" s="3" t="s">
        <v>431</v>
      </c>
      <c r="CO8" s="3"/>
      <c r="CP8" s="68" t="s">
        <v>212</v>
      </c>
      <c r="CR8" s="10" t="s">
        <v>471</v>
      </c>
      <c r="CS8" s="60" t="s">
        <v>472</v>
      </c>
      <c r="CT8" s="76">
        <v>34</v>
      </c>
      <c r="CU8" s="85" t="s">
        <v>473</v>
      </c>
      <c r="CV8" s="75">
        <v>40694</v>
      </c>
    </row>
    <row r="9" spans="1:100" ht="13.5" customHeight="1">
      <c r="B9" s="383"/>
      <c r="C9" s="384"/>
      <c r="D9" s="385"/>
      <c r="E9" s="312"/>
      <c r="F9" s="312"/>
      <c r="G9" s="312"/>
      <c r="H9" s="312"/>
      <c r="I9" s="312"/>
      <c r="J9" s="312"/>
      <c r="K9" s="390"/>
      <c r="L9" s="384"/>
      <c r="M9" s="385"/>
      <c r="N9" s="332"/>
      <c r="O9" s="312"/>
      <c r="P9" s="312"/>
      <c r="Q9" s="312"/>
      <c r="R9" s="312"/>
      <c r="S9" s="312"/>
      <c r="T9" s="333"/>
      <c r="U9" s="342"/>
      <c r="V9" s="318"/>
      <c r="W9" s="318"/>
      <c r="X9" s="318"/>
      <c r="Y9" s="343"/>
      <c r="Z9" s="318" t="s">
        <v>41</v>
      </c>
      <c r="AA9" s="318"/>
      <c r="AB9" s="42" t="s">
        <v>718</v>
      </c>
      <c r="AC9" s="43"/>
      <c r="AD9" s="334"/>
      <c r="AE9" s="334"/>
      <c r="AF9" s="44" t="s">
        <v>0</v>
      </c>
      <c r="AG9" s="334"/>
      <c r="AH9" s="334"/>
      <c r="AI9" s="44" t="s">
        <v>42</v>
      </c>
      <c r="AJ9" s="334"/>
      <c r="AK9" s="334"/>
      <c r="AL9" s="44" t="s">
        <v>39</v>
      </c>
      <c r="AM9" s="335"/>
      <c r="AN9" s="336"/>
      <c r="AO9" s="337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482" t="s">
        <v>248</v>
      </c>
      <c r="BW9" s="434"/>
      <c r="BX9" s="434"/>
      <c r="BY9" s="434"/>
      <c r="BZ9" s="434"/>
      <c r="CA9" s="460"/>
      <c r="CB9" s="403"/>
      <c r="CC9" s="403"/>
      <c r="CD9" s="461"/>
      <c r="CE9" s="1"/>
      <c r="CF9" s="1"/>
      <c r="CH9" s="60" t="s">
        <v>148</v>
      </c>
      <c r="CI9" s="68">
        <v>20</v>
      </c>
      <c r="CJ9" s="60" t="s">
        <v>192</v>
      </c>
      <c r="CK9" s="60">
        <v>25</v>
      </c>
      <c r="CL9" s="60" t="s">
        <v>245</v>
      </c>
      <c r="CM9" s="68" t="s">
        <v>416</v>
      </c>
      <c r="CN9" s="1" t="s">
        <v>395</v>
      </c>
      <c r="CO9" s="1"/>
      <c r="CP9" s="68" t="s">
        <v>213</v>
      </c>
      <c r="CR9" s="10" t="s">
        <v>474</v>
      </c>
      <c r="CS9" s="60" t="s">
        <v>228</v>
      </c>
      <c r="CT9" s="76">
        <v>56</v>
      </c>
      <c r="CU9" s="85" t="s">
        <v>80</v>
      </c>
      <c r="CV9" s="75">
        <v>39813</v>
      </c>
    </row>
    <row r="10" spans="1:100" ht="15.75" customHeight="1">
      <c r="B10" s="402" t="s">
        <v>250</v>
      </c>
      <c r="C10" s="403"/>
      <c r="D10" s="403"/>
      <c r="E10" s="403"/>
      <c r="F10" s="403"/>
      <c r="G10" s="40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339" t="s">
        <v>448</v>
      </c>
      <c r="V10" s="340"/>
      <c r="W10" s="340"/>
      <c r="X10" s="340"/>
      <c r="Y10" s="341"/>
      <c r="Z10" s="338" t="s">
        <v>40</v>
      </c>
      <c r="AA10" s="338"/>
      <c r="AB10" s="374" t="s">
        <v>718</v>
      </c>
      <c r="AC10" s="374"/>
      <c r="AD10" s="338"/>
      <c r="AE10" s="338"/>
      <c r="AF10" s="22" t="s">
        <v>0</v>
      </c>
      <c r="AG10" s="338"/>
      <c r="AH10" s="338"/>
      <c r="AI10" s="22" t="s">
        <v>42</v>
      </c>
      <c r="AJ10" s="338"/>
      <c r="AK10" s="338"/>
      <c r="AL10" s="22" t="s">
        <v>39</v>
      </c>
      <c r="AM10" s="335"/>
      <c r="AN10" s="336"/>
      <c r="AO10" s="337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3"/>
      <c r="BW10" s="434" t="s">
        <v>251</v>
      </c>
      <c r="BX10" s="434"/>
      <c r="BY10" s="434"/>
      <c r="BZ10" s="434"/>
      <c r="CA10" s="462"/>
      <c r="CB10" s="270"/>
      <c r="CC10" s="270"/>
      <c r="CD10" s="463"/>
      <c r="CE10" s="1"/>
      <c r="CF10" s="1"/>
      <c r="CH10" s="60" t="s">
        <v>149</v>
      </c>
      <c r="CI10" s="68">
        <v>25</v>
      </c>
      <c r="CJ10" s="60" t="s">
        <v>193</v>
      </c>
      <c r="CK10" s="60">
        <v>26</v>
      </c>
      <c r="CL10" s="60" t="s">
        <v>203</v>
      </c>
      <c r="CM10" s="68" t="s">
        <v>417</v>
      </c>
      <c r="CN10" s="1" t="s">
        <v>396</v>
      </c>
      <c r="CO10" s="1"/>
      <c r="CP10" s="68" t="s">
        <v>214</v>
      </c>
      <c r="CR10" s="10" t="s">
        <v>475</v>
      </c>
      <c r="CS10" s="60" t="s">
        <v>229</v>
      </c>
      <c r="CT10" s="76">
        <v>58</v>
      </c>
      <c r="CU10" s="85" t="s">
        <v>81</v>
      </c>
      <c r="CV10" s="75">
        <v>39872</v>
      </c>
    </row>
    <row r="11" spans="1:100">
      <c r="B11" s="387"/>
      <c r="C11" s="270"/>
      <c r="D11" s="270"/>
      <c r="E11" s="270"/>
      <c r="F11" s="270"/>
      <c r="G11" s="270"/>
      <c r="H11" s="3"/>
      <c r="I11" s="261" t="s">
        <v>476</v>
      </c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331"/>
      <c r="U11" s="342"/>
      <c r="V11" s="318"/>
      <c r="W11" s="318"/>
      <c r="X11" s="318"/>
      <c r="Y11" s="343"/>
      <c r="Z11" s="318" t="s">
        <v>41</v>
      </c>
      <c r="AA11" s="318"/>
      <c r="AB11" s="42" t="s">
        <v>718</v>
      </c>
      <c r="AC11" s="43"/>
      <c r="AD11" s="334"/>
      <c r="AE11" s="334"/>
      <c r="AF11" s="44" t="s">
        <v>0</v>
      </c>
      <c r="AG11" s="334"/>
      <c r="AH11" s="334"/>
      <c r="AI11" s="44" t="s">
        <v>42</v>
      </c>
      <c r="AJ11" s="334"/>
      <c r="AK11" s="334"/>
      <c r="AL11" s="44" t="s">
        <v>39</v>
      </c>
      <c r="AM11" s="335"/>
      <c r="AN11" s="336"/>
      <c r="AO11" s="337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483"/>
      <c r="BW11" s="484"/>
      <c r="BX11" s="484"/>
      <c r="BY11" s="484"/>
      <c r="BZ11" s="485"/>
      <c r="CA11" s="462"/>
      <c r="CB11" s="270"/>
      <c r="CC11" s="270"/>
      <c r="CD11" s="463"/>
      <c r="CE11" s="1"/>
      <c r="CF11" s="1"/>
      <c r="CH11" s="60" t="s">
        <v>151</v>
      </c>
      <c r="CI11" s="68">
        <v>30</v>
      </c>
      <c r="CJ11" s="60" t="s">
        <v>194</v>
      </c>
      <c r="CK11" s="60">
        <v>27</v>
      </c>
      <c r="CL11" s="60" t="s">
        <v>202</v>
      </c>
      <c r="CM11" s="68" t="s">
        <v>418</v>
      </c>
      <c r="CN11" s="1" t="s">
        <v>397</v>
      </c>
      <c r="CO11" s="1"/>
      <c r="CP11" s="68" t="s">
        <v>215</v>
      </c>
      <c r="CR11" s="10" t="s">
        <v>477</v>
      </c>
      <c r="CS11" s="60" t="s">
        <v>478</v>
      </c>
      <c r="CT11" s="76">
        <v>66</v>
      </c>
      <c r="CU11" s="85" t="s">
        <v>82</v>
      </c>
      <c r="CV11" s="75">
        <v>40086</v>
      </c>
    </row>
    <row r="12" spans="1:100" ht="14.25" customHeight="1">
      <c r="B12" s="36"/>
      <c r="C12" s="3"/>
      <c r="D12" s="3"/>
      <c r="E12" s="3"/>
      <c r="F12" s="3"/>
      <c r="G12" s="3"/>
      <c r="H12" s="3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331"/>
      <c r="U12" s="420" t="s">
        <v>436</v>
      </c>
      <c r="V12" s="421"/>
      <c r="W12" s="421"/>
      <c r="X12" s="421"/>
      <c r="Y12" s="422"/>
      <c r="Z12" s="41"/>
      <c r="AA12" s="105" t="s">
        <v>437</v>
      </c>
      <c r="AB12" s="105"/>
      <c r="AC12" s="358" t="s">
        <v>438</v>
      </c>
      <c r="AD12" s="359"/>
      <c r="AE12" s="360"/>
      <c r="AF12" s="316"/>
      <c r="AG12" s="316"/>
      <c r="AH12" s="316"/>
      <c r="AI12" s="316"/>
      <c r="AJ12" s="316"/>
      <c r="AK12" s="316"/>
      <c r="AL12" s="316"/>
      <c r="AM12" s="316"/>
      <c r="AN12" s="316"/>
      <c r="AO12" s="361"/>
      <c r="AP12" s="33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3"/>
      <c r="BW12" s="434" t="s">
        <v>479</v>
      </c>
      <c r="BX12" s="434"/>
      <c r="BY12" s="434"/>
      <c r="BZ12" s="434"/>
      <c r="CA12" s="462"/>
      <c r="CB12" s="270"/>
      <c r="CC12" s="270"/>
      <c r="CD12" s="463"/>
      <c r="CE12" s="1"/>
      <c r="CF12" s="1"/>
      <c r="CH12" s="60" t="s">
        <v>152</v>
      </c>
      <c r="CI12" s="69">
        <v>50</v>
      </c>
      <c r="CJ12" s="60" t="s">
        <v>195</v>
      </c>
      <c r="CK12" s="60">
        <v>28</v>
      </c>
      <c r="CL12" s="60" t="s">
        <v>480</v>
      </c>
      <c r="CM12" s="60" t="s">
        <v>419</v>
      </c>
      <c r="CN12" s="1" t="s">
        <v>398</v>
      </c>
      <c r="CO12" s="1"/>
      <c r="CP12" s="68" t="s">
        <v>216</v>
      </c>
      <c r="CR12" s="10" t="s">
        <v>481</v>
      </c>
      <c r="CS12" s="60" t="s">
        <v>482</v>
      </c>
      <c r="CT12" s="76">
        <v>70</v>
      </c>
      <c r="CU12" s="85" t="s">
        <v>83</v>
      </c>
      <c r="CV12" s="75">
        <v>40359</v>
      </c>
    </row>
    <row r="13" spans="1:100" ht="14.25" customHeight="1">
      <c r="B13" s="36" t="s">
        <v>483</v>
      </c>
      <c r="C13" s="266" t="s">
        <v>484</v>
      </c>
      <c r="D13" s="266"/>
      <c r="E13" s="266"/>
      <c r="F13" s="26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"/>
      <c r="U13" s="411" t="s">
        <v>485</v>
      </c>
      <c r="V13" s="411"/>
      <c r="W13" s="411"/>
      <c r="X13" s="411"/>
      <c r="Y13" s="411"/>
      <c r="Z13" s="411"/>
      <c r="AA13" s="411"/>
      <c r="AB13" s="412"/>
      <c r="AC13" s="362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3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342"/>
      <c r="BW13" s="318"/>
      <c r="BX13" s="318"/>
      <c r="BY13" s="318"/>
      <c r="BZ13" s="502"/>
      <c r="CA13" s="462"/>
      <c r="CB13" s="270"/>
      <c r="CC13" s="270"/>
      <c r="CD13" s="463"/>
      <c r="CE13" s="1"/>
      <c r="CF13" s="1"/>
      <c r="CH13" s="60" t="s">
        <v>153</v>
      </c>
      <c r="CJ13" s="60" t="s">
        <v>196</v>
      </c>
      <c r="CK13" s="60">
        <v>29</v>
      </c>
      <c r="CL13" s="60" t="s">
        <v>206</v>
      </c>
      <c r="CM13" s="60" t="s">
        <v>420</v>
      </c>
      <c r="CP13" s="68" t="s">
        <v>217</v>
      </c>
      <c r="CR13" s="10" t="s">
        <v>258</v>
      </c>
      <c r="CS13" s="61" t="s">
        <v>259</v>
      </c>
      <c r="CT13" s="76">
        <v>71</v>
      </c>
      <c r="CU13" s="85" t="s">
        <v>84</v>
      </c>
      <c r="CV13" s="75">
        <v>40359</v>
      </c>
    </row>
    <row r="14" spans="1:100" ht="14.25" customHeight="1">
      <c r="B14" s="370" t="s">
        <v>260</v>
      </c>
      <c r="C14" s="371"/>
      <c r="D14" s="371"/>
      <c r="E14" s="371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404"/>
      <c r="U14" s="306" t="s">
        <v>486</v>
      </c>
      <c r="V14" s="307"/>
      <c r="W14" s="307"/>
      <c r="X14" s="307"/>
      <c r="Y14" s="307"/>
      <c r="Z14" s="307"/>
      <c r="AA14" s="307"/>
      <c r="AB14" s="308"/>
      <c r="AC14" s="364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3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3"/>
      <c r="BW14" s="434" t="s">
        <v>374</v>
      </c>
      <c r="BX14" s="434"/>
      <c r="BY14" s="434"/>
      <c r="BZ14" s="434"/>
      <c r="CA14" s="462"/>
      <c r="CB14" s="270"/>
      <c r="CC14" s="270"/>
      <c r="CD14" s="463"/>
      <c r="CE14" s="1"/>
      <c r="CF14" s="1"/>
      <c r="CH14" s="60" t="s">
        <v>154</v>
      </c>
      <c r="CJ14" s="60" t="s">
        <v>197</v>
      </c>
      <c r="CK14" s="61">
        <v>30</v>
      </c>
      <c r="CL14" s="68" t="s">
        <v>413</v>
      </c>
      <c r="CM14" s="60" t="s">
        <v>421</v>
      </c>
      <c r="CN14" s="1"/>
      <c r="CO14" s="1"/>
      <c r="CP14" s="70" t="s">
        <v>219</v>
      </c>
      <c r="CR14" s="10" t="s">
        <v>487</v>
      </c>
      <c r="CS14" s="1"/>
      <c r="CT14" s="76">
        <v>72</v>
      </c>
      <c r="CU14" s="85" t="s">
        <v>85</v>
      </c>
      <c r="CV14" s="75">
        <v>40390</v>
      </c>
    </row>
    <row r="15" spans="1:100">
      <c r="B15" s="3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413" t="s">
        <v>43</v>
      </c>
      <c r="V15" s="316"/>
      <c r="W15" s="316"/>
      <c r="X15" s="316"/>
      <c r="Y15" s="316"/>
      <c r="Z15" s="316"/>
      <c r="AA15" s="316"/>
      <c r="AB15" s="317"/>
      <c r="AC15" s="41"/>
      <c r="AD15" s="41"/>
      <c r="AE15" s="318" t="s">
        <v>718</v>
      </c>
      <c r="AF15" s="318"/>
      <c r="AG15" s="316"/>
      <c r="AH15" s="316"/>
      <c r="AI15" s="41" t="s">
        <v>0</v>
      </c>
      <c r="AJ15" s="316"/>
      <c r="AK15" s="316"/>
      <c r="AL15" s="41" t="s">
        <v>38</v>
      </c>
      <c r="AM15" s="316"/>
      <c r="AN15" s="316"/>
      <c r="AO15" s="40" t="s">
        <v>39</v>
      </c>
      <c r="AP15" s="33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342"/>
      <c r="BW15" s="318"/>
      <c r="BX15" s="318"/>
      <c r="BY15" s="318"/>
      <c r="BZ15" s="502"/>
      <c r="CA15" s="464"/>
      <c r="CB15" s="312"/>
      <c r="CC15" s="312"/>
      <c r="CD15" s="465"/>
      <c r="CE15" s="1"/>
      <c r="CF15" s="1"/>
      <c r="CH15" s="60" t="s">
        <v>150</v>
      </c>
      <c r="CJ15" s="61" t="s">
        <v>198</v>
      </c>
      <c r="CK15" s="67" t="s">
        <v>42</v>
      </c>
      <c r="CL15" s="68" t="s">
        <v>414</v>
      </c>
      <c r="CM15" s="60" t="s">
        <v>422</v>
      </c>
      <c r="CN15" s="1"/>
      <c r="CO15" s="1"/>
      <c r="CP15" s="70" t="s">
        <v>221</v>
      </c>
      <c r="CR15" s="10" t="s">
        <v>488</v>
      </c>
      <c r="CS15" s="1"/>
      <c r="CT15" s="76">
        <v>77</v>
      </c>
      <c r="CU15" s="85" t="s">
        <v>86</v>
      </c>
      <c r="CV15" s="75">
        <v>40694</v>
      </c>
    </row>
    <row r="16" spans="1:100" ht="15" thickBot="1">
      <c r="B16" s="370" t="s">
        <v>489</v>
      </c>
      <c r="C16" s="371"/>
      <c r="D16" s="371"/>
      <c r="E16" s="371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4"/>
      <c r="U16" s="414" t="s">
        <v>44</v>
      </c>
      <c r="V16" s="414"/>
      <c r="W16" s="414"/>
      <c r="X16" s="414"/>
      <c r="Y16" s="415"/>
      <c r="Z16" s="300" t="s">
        <v>434</v>
      </c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3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482" t="s">
        <v>61</v>
      </c>
      <c r="BW16" s="434"/>
      <c r="BX16" s="434"/>
      <c r="BY16" s="434"/>
      <c r="BZ16" s="434"/>
      <c r="CA16" s="491" t="s">
        <v>64</v>
      </c>
      <c r="CB16" s="345"/>
      <c r="CC16" s="345"/>
      <c r="CD16" s="492"/>
      <c r="CE16" s="1"/>
      <c r="CF16" s="1"/>
      <c r="CH16" s="60" t="s">
        <v>155</v>
      </c>
      <c r="CK16" s="62">
        <v>4</v>
      </c>
      <c r="CL16" s="68" t="s">
        <v>426</v>
      </c>
      <c r="CM16" s="60" t="s">
        <v>425</v>
      </c>
      <c r="CN16" s="1"/>
      <c r="CO16" s="1"/>
      <c r="CP16" s="70" t="s">
        <v>222</v>
      </c>
      <c r="CR16" s="10" t="s">
        <v>490</v>
      </c>
      <c r="CS16" s="1"/>
      <c r="CT16" s="77">
        <v>79</v>
      </c>
      <c r="CU16" s="86" t="s">
        <v>87</v>
      </c>
      <c r="CV16" s="78">
        <v>40724</v>
      </c>
    </row>
    <row r="17" spans="2:100" ht="15" thickTop="1">
      <c r="B17" s="375" t="s">
        <v>491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376"/>
      <c r="U17" s="416"/>
      <c r="V17" s="416"/>
      <c r="W17" s="416"/>
      <c r="X17" s="416"/>
      <c r="Y17" s="417"/>
      <c r="Z17" s="302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3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486"/>
      <c r="BW17" s="487"/>
      <c r="BX17" s="51" t="s">
        <v>492</v>
      </c>
      <c r="BY17" s="421"/>
      <c r="BZ17" s="477"/>
      <c r="CA17" s="460"/>
      <c r="CB17" s="403"/>
      <c r="CC17" s="403"/>
      <c r="CD17" s="461"/>
      <c r="CE17" s="1"/>
      <c r="CF17" s="1"/>
      <c r="CH17" s="60" t="s">
        <v>156</v>
      </c>
      <c r="CK17" s="60">
        <v>5</v>
      </c>
      <c r="CM17" s="9" t="s">
        <v>427</v>
      </c>
      <c r="CP17" s="71"/>
      <c r="CR17" s="11" t="s">
        <v>493</v>
      </c>
      <c r="CS17" s="1"/>
      <c r="CT17" s="76">
        <v>3</v>
      </c>
      <c r="CU17" s="85" t="s">
        <v>88</v>
      </c>
      <c r="CV17" s="75">
        <v>40633</v>
      </c>
    </row>
    <row r="18" spans="2:100">
      <c r="B18" s="375" t="s">
        <v>494</v>
      </c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376"/>
      <c r="U18" s="418"/>
      <c r="V18" s="418"/>
      <c r="W18" s="418"/>
      <c r="X18" s="418"/>
      <c r="Y18" s="419"/>
      <c r="Z18" s="304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3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332"/>
      <c r="BW18" s="312"/>
      <c r="BX18" s="312"/>
      <c r="BY18" s="312"/>
      <c r="BZ18" s="312"/>
      <c r="CA18" s="462"/>
      <c r="CB18" s="270"/>
      <c r="CC18" s="270"/>
      <c r="CD18" s="463"/>
      <c r="CE18" s="1"/>
      <c r="CF18" s="1"/>
      <c r="CH18" s="60" t="s">
        <v>157</v>
      </c>
      <c r="CK18" s="60">
        <v>6</v>
      </c>
      <c r="CL18" s="61" t="s">
        <v>207</v>
      </c>
      <c r="CM18" s="9" t="s">
        <v>428</v>
      </c>
      <c r="CR18" s="10" t="s">
        <v>495</v>
      </c>
      <c r="CS18" s="1"/>
      <c r="CT18" s="76">
        <v>5</v>
      </c>
      <c r="CU18" s="85" t="s">
        <v>89</v>
      </c>
      <c r="CV18" s="75">
        <v>40633</v>
      </c>
    </row>
    <row r="19" spans="2:100">
      <c r="B19" s="3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503" t="s">
        <v>450</v>
      </c>
      <c r="V19" s="504"/>
      <c r="W19" s="504"/>
      <c r="X19" s="504"/>
      <c r="Y19" s="504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/>
      <c r="AW19" s="504"/>
      <c r="AX19" s="504"/>
      <c r="AY19" s="504"/>
      <c r="AZ19" s="504"/>
      <c r="BA19" s="504"/>
      <c r="BB19" s="504"/>
      <c r="BC19" s="504"/>
      <c r="BD19" s="504"/>
      <c r="BE19" s="504"/>
      <c r="BF19" s="504"/>
      <c r="BG19" s="504"/>
      <c r="BH19" s="504"/>
      <c r="BI19" s="504"/>
      <c r="BJ19" s="504"/>
      <c r="BK19" s="504"/>
      <c r="BL19" s="504"/>
      <c r="BM19" s="504"/>
      <c r="BN19" s="504"/>
      <c r="BO19" s="504"/>
      <c r="BP19" s="504"/>
      <c r="BQ19" s="504"/>
      <c r="BR19" s="504"/>
      <c r="BS19" s="504"/>
      <c r="BT19" s="504"/>
      <c r="BU19" s="505"/>
      <c r="BV19" s="312" t="s">
        <v>496</v>
      </c>
      <c r="BW19" s="312"/>
      <c r="BX19" s="312"/>
      <c r="BY19" s="312"/>
      <c r="BZ19" s="312"/>
      <c r="CA19" s="462"/>
      <c r="CB19" s="270"/>
      <c r="CC19" s="270"/>
      <c r="CD19" s="463"/>
      <c r="CE19" s="1"/>
      <c r="CF19" s="1"/>
      <c r="CH19" s="60" t="s">
        <v>158</v>
      </c>
      <c r="CK19" s="60">
        <v>7</v>
      </c>
      <c r="CL19" s="70"/>
      <c r="CM19" s="3" t="s">
        <v>497</v>
      </c>
      <c r="CR19" s="11" t="s">
        <v>269</v>
      </c>
      <c r="CS19" s="1"/>
      <c r="CT19" s="76">
        <v>18</v>
      </c>
      <c r="CU19" s="85" t="s">
        <v>90</v>
      </c>
      <c r="CV19" s="75">
        <v>40633</v>
      </c>
    </row>
    <row r="20" spans="2:100" ht="14.25" customHeight="1" thickBot="1">
      <c r="B20" s="37" t="s">
        <v>270</v>
      </c>
      <c r="C20" s="266" t="s">
        <v>271</v>
      </c>
      <c r="D20" s="266"/>
      <c r="E20" s="266"/>
      <c r="F20" s="266"/>
      <c r="G20" s="106" t="s">
        <v>73</v>
      </c>
      <c r="H20" s="106"/>
      <c r="I20" s="106"/>
      <c r="J20" s="106"/>
      <c r="K20" s="373"/>
      <c r="L20" s="373"/>
      <c r="M20" s="106" t="s">
        <v>498</v>
      </c>
      <c r="N20" s="3"/>
      <c r="O20" s="3"/>
      <c r="P20" s="3"/>
      <c r="Q20" s="3"/>
      <c r="R20" s="3"/>
      <c r="S20" s="3"/>
      <c r="T20" s="4"/>
      <c r="U20" s="506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507"/>
      <c r="AG20" s="507"/>
      <c r="AH20" s="507"/>
      <c r="AI20" s="507"/>
      <c r="AJ20" s="507"/>
      <c r="AK20" s="507"/>
      <c r="AL20" s="507"/>
      <c r="AM20" s="507"/>
      <c r="AN20" s="507"/>
      <c r="AO20" s="507"/>
      <c r="AP20" s="507"/>
      <c r="AQ20" s="507"/>
      <c r="AR20" s="507"/>
      <c r="AS20" s="507"/>
      <c r="AT20" s="507"/>
      <c r="AU20" s="507"/>
      <c r="AV20" s="507"/>
      <c r="AW20" s="507"/>
      <c r="AX20" s="507"/>
      <c r="AY20" s="507"/>
      <c r="AZ20" s="507"/>
      <c r="BA20" s="507"/>
      <c r="BB20" s="507"/>
      <c r="BC20" s="507"/>
      <c r="BD20" s="507"/>
      <c r="BE20" s="507"/>
      <c r="BF20" s="507"/>
      <c r="BG20" s="507"/>
      <c r="BH20" s="507"/>
      <c r="BI20" s="507"/>
      <c r="BJ20" s="507"/>
      <c r="BK20" s="507"/>
      <c r="BL20" s="507"/>
      <c r="BM20" s="507"/>
      <c r="BN20" s="507"/>
      <c r="BO20" s="507"/>
      <c r="BP20" s="507"/>
      <c r="BQ20" s="507"/>
      <c r="BR20" s="507"/>
      <c r="BS20" s="507"/>
      <c r="BT20" s="507"/>
      <c r="BU20" s="507"/>
      <c r="BV20" s="534"/>
      <c r="BW20" s="535"/>
      <c r="BX20" s="535"/>
      <c r="BY20" s="535"/>
      <c r="BZ20" s="535"/>
      <c r="CA20" s="493"/>
      <c r="CB20" s="494"/>
      <c r="CC20" s="494"/>
      <c r="CD20" s="495"/>
      <c r="CE20" s="1"/>
      <c r="CF20" s="1"/>
      <c r="CH20" s="60" t="s">
        <v>159</v>
      </c>
      <c r="CK20" s="60">
        <v>8</v>
      </c>
      <c r="CL20" s="70"/>
      <c r="CR20" s="11" t="s">
        <v>272</v>
      </c>
      <c r="CS20" s="1"/>
      <c r="CT20" s="76">
        <v>23</v>
      </c>
      <c r="CU20" s="85" t="s">
        <v>91</v>
      </c>
      <c r="CV20" s="75">
        <v>40633</v>
      </c>
    </row>
    <row r="21" spans="2:100" ht="15" thickBot="1">
      <c r="B21" s="370" t="s">
        <v>273</v>
      </c>
      <c r="C21" s="278"/>
      <c r="D21" s="278"/>
      <c r="E21" s="278"/>
      <c r="F21" s="386"/>
      <c r="G21" s="386"/>
      <c r="H21" s="386"/>
      <c r="I21" s="386"/>
      <c r="J21" s="386"/>
      <c r="K21" s="386"/>
      <c r="L21" s="386"/>
      <c r="M21" s="284"/>
      <c r="N21" s="284"/>
      <c r="O21" s="284"/>
      <c r="P21" s="284"/>
      <c r="Q21" s="284"/>
      <c r="R21" s="284"/>
      <c r="S21" s="284"/>
      <c r="T21" s="285"/>
      <c r="U21" s="400" t="s">
        <v>45</v>
      </c>
      <c r="V21" s="401"/>
      <c r="W21" s="309" t="s">
        <v>443</v>
      </c>
      <c r="X21" s="309"/>
      <c r="Y21" s="309"/>
      <c r="Z21" s="309"/>
      <c r="AA21" s="309" t="s">
        <v>224</v>
      </c>
      <c r="AB21" s="309"/>
      <c r="AC21" s="309"/>
      <c r="AD21" s="309"/>
      <c r="AE21" s="72" t="s">
        <v>46</v>
      </c>
      <c r="AF21" s="309" t="s">
        <v>47</v>
      </c>
      <c r="AG21" s="309"/>
      <c r="AH21" s="309" t="s">
        <v>48</v>
      </c>
      <c r="AI21" s="309"/>
      <c r="AJ21" s="309"/>
      <c r="AK21" s="309" t="s">
        <v>49</v>
      </c>
      <c r="AL21" s="309"/>
      <c r="AM21" s="309"/>
      <c r="AN21" s="309"/>
      <c r="AO21" s="309" t="s">
        <v>47</v>
      </c>
      <c r="AP21" s="309"/>
      <c r="AQ21" s="366" t="s">
        <v>50</v>
      </c>
      <c r="AR21" s="367"/>
      <c r="AS21" s="367"/>
      <c r="AT21" s="368"/>
      <c r="AU21" s="514"/>
      <c r="AV21" s="514" t="s">
        <v>45</v>
      </c>
      <c r="AW21" s="514"/>
      <c r="AX21" s="309" t="s">
        <v>443</v>
      </c>
      <c r="AY21" s="309"/>
      <c r="AZ21" s="309"/>
      <c r="BA21" s="309"/>
      <c r="BB21" s="309" t="s">
        <v>224</v>
      </c>
      <c r="BC21" s="309"/>
      <c r="BD21" s="309"/>
      <c r="BE21" s="309"/>
      <c r="BF21" s="72" t="s">
        <v>46</v>
      </c>
      <c r="BG21" s="309" t="s">
        <v>47</v>
      </c>
      <c r="BH21" s="309"/>
      <c r="BI21" s="309" t="s">
        <v>48</v>
      </c>
      <c r="BJ21" s="309"/>
      <c r="BK21" s="309"/>
      <c r="BL21" s="309" t="s">
        <v>49</v>
      </c>
      <c r="BM21" s="309"/>
      <c r="BN21" s="309"/>
      <c r="BO21" s="309"/>
      <c r="BP21" s="309" t="s">
        <v>47</v>
      </c>
      <c r="BQ21" s="309"/>
      <c r="BR21" s="309" t="s">
        <v>50</v>
      </c>
      <c r="BS21" s="309"/>
      <c r="BT21" s="309"/>
      <c r="BU21" s="366"/>
      <c r="BV21" s="536"/>
      <c r="BW21" s="537"/>
      <c r="BX21" s="537"/>
      <c r="BY21" s="537"/>
      <c r="BZ21" s="537"/>
      <c r="CA21" s="508"/>
      <c r="CB21" s="509"/>
      <c r="CC21" s="509"/>
      <c r="CD21" s="510"/>
      <c r="CE21" s="1"/>
      <c r="CF21" s="1"/>
      <c r="CH21" s="60" t="s">
        <v>160</v>
      </c>
      <c r="CK21" s="60">
        <v>9</v>
      </c>
      <c r="CR21" s="11" t="s">
        <v>499</v>
      </c>
      <c r="CS21" s="1"/>
      <c r="CT21" s="76">
        <v>29</v>
      </c>
      <c r="CU21" s="85" t="s">
        <v>92</v>
      </c>
      <c r="CV21" s="75">
        <v>40694</v>
      </c>
    </row>
    <row r="22" spans="2:100" ht="17.25" customHeight="1">
      <c r="B22" s="370" t="s">
        <v>3</v>
      </c>
      <c r="C22" s="371"/>
      <c r="D22" s="371"/>
      <c r="E22" s="371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4"/>
      <c r="U22" s="425" t="s">
        <v>52</v>
      </c>
      <c r="V22" s="426"/>
      <c r="W22" s="239">
        <f>見積入力・印刷!W22</f>
        <v>0</v>
      </c>
      <c r="X22" s="239"/>
      <c r="Y22" s="239"/>
      <c r="Z22" s="239"/>
      <c r="AA22" s="287">
        <f>見積入力・印刷!AA22</f>
        <v>0</v>
      </c>
      <c r="AB22" s="287"/>
      <c r="AC22" s="287"/>
      <c r="AD22" s="287"/>
      <c r="AE22" s="45">
        <f>見積入力・印刷!AE22</f>
        <v>0</v>
      </c>
      <c r="AF22" s="286">
        <f>見積入力・印刷!AF22</f>
        <v>0</v>
      </c>
      <c r="AG22" s="286"/>
      <c r="AH22" s="240">
        <f>見積入力・印刷!AH22</f>
        <v>0</v>
      </c>
      <c r="AI22" s="240"/>
      <c r="AJ22" s="240"/>
      <c r="AK22" s="240">
        <f>AF22*AH22</f>
        <v>0</v>
      </c>
      <c r="AL22" s="240"/>
      <c r="AM22" s="240"/>
      <c r="AN22" s="240"/>
      <c r="AO22" s="634"/>
      <c r="AP22" s="634"/>
      <c r="AQ22" s="633">
        <f>AH22*AO22</f>
        <v>0</v>
      </c>
      <c r="AR22" s="633"/>
      <c r="AS22" s="633"/>
      <c r="AT22" s="633"/>
      <c r="AU22" s="515"/>
      <c r="AV22" s="291" t="s">
        <v>377</v>
      </c>
      <c r="AW22" s="292"/>
      <c r="AX22" s="239">
        <f>見積入力・印刷!AX22</f>
        <v>0</v>
      </c>
      <c r="AY22" s="239"/>
      <c r="AZ22" s="239"/>
      <c r="BA22" s="239"/>
      <c r="BB22" s="631">
        <f>見積入力・印刷!BB22</f>
        <v>0</v>
      </c>
      <c r="BC22" s="631"/>
      <c r="BD22" s="631"/>
      <c r="BE22" s="631"/>
      <c r="BF22" s="45">
        <f>見積入力・印刷!BF22</f>
        <v>0</v>
      </c>
      <c r="BG22" s="286">
        <f>見積入力・印刷!BG22</f>
        <v>0</v>
      </c>
      <c r="BH22" s="286"/>
      <c r="BI22" s="240">
        <f>見積入力・印刷!BI22</f>
        <v>0</v>
      </c>
      <c r="BJ22" s="240"/>
      <c r="BK22" s="240"/>
      <c r="BL22" s="240">
        <f t="shared" ref="BL22:BL29" si="0">BG22*BI22</f>
        <v>0</v>
      </c>
      <c r="BM22" s="240"/>
      <c r="BN22" s="240"/>
      <c r="BO22" s="240"/>
      <c r="BP22" s="634"/>
      <c r="BQ22" s="634"/>
      <c r="BR22" s="633">
        <f t="shared" ref="BR22:BR29" si="1">BI22*BP22</f>
        <v>0</v>
      </c>
      <c r="BS22" s="633"/>
      <c r="BT22" s="633"/>
      <c r="BU22" s="635"/>
      <c r="BV22" s="536"/>
      <c r="BW22" s="537"/>
      <c r="BX22" s="537"/>
      <c r="BY22" s="537"/>
      <c r="BZ22" s="537"/>
      <c r="CA22" s="511" t="s">
        <v>405</v>
      </c>
      <c r="CB22" s="512"/>
      <c r="CC22" s="512"/>
      <c r="CD22" s="513"/>
      <c r="CE22" s="1"/>
      <c r="CF22" s="1"/>
      <c r="CH22" s="60" t="s">
        <v>161</v>
      </c>
      <c r="CK22" s="60">
        <v>10</v>
      </c>
      <c r="CR22" s="24" t="s">
        <v>500</v>
      </c>
      <c r="CS22" s="1"/>
      <c r="CT22" s="76">
        <v>35</v>
      </c>
      <c r="CU22" s="85" t="s">
        <v>93</v>
      </c>
      <c r="CV22" s="75">
        <v>40694</v>
      </c>
    </row>
    <row r="23" spans="2:100" ht="17.25" customHeight="1">
      <c r="B23" s="370" t="s">
        <v>4</v>
      </c>
      <c r="C23" s="371"/>
      <c r="D23" s="371"/>
      <c r="E23" s="371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4"/>
      <c r="U23" s="427"/>
      <c r="V23" s="428"/>
      <c r="W23" s="239">
        <f>見積入力・印刷!W23</f>
        <v>0</v>
      </c>
      <c r="X23" s="239"/>
      <c r="Y23" s="239"/>
      <c r="Z23" s="239"/>
      <c r="AA23" s="287">
        <f>見積入力・印刷!AA23</f>
        <v>0</v>
      </c>
      <c r="AB23" s="287"/>
      <c r="AC23" s="287"/>
      <c r="AD23" s="287"/>
      <c r="AE23" s="45">
        <f>見積入力・印刷!AE23</f>
        <v>0</v>
      </c>
      <c r="AF23" s="286">
        <f>見積入力・印刷!AF23</f>
        <v>0</v>
      </c>
      <c r="AG23" s="286"/>
      <c r="AH23" s="240">
        <f>見積入力・印刷!AH23</f>
        <v>0</v>
      </c>
      <c r="AI23" s="240"/>
      <c r="AJ23" s="240"/>
      <c r="AK23" s="240">
        <f t="shared" ref="AK23:AK28" si="2">AF23*AH23</f>
        <v>0</v>
      </c>
      <c r="AL23" s="240"/>
      <c r="AM23" s="240"/>
      <c r="AN23" s="240"/>
      <c r="AO23" s="634"/>
      <c r="AP23" s="634"/>
      <c r="AQ23" s="633">
        <f t="shared" ref="AQ23:AQ28" si="3">AH23*AO23</f>
        <v>0</v>
      </c>
      <c r="AR23" s="633"/>
      <c r="AS23" s="633"/>
      <c r="AT23" s="633"/>
      <c r="AU23" s="515"/>
      <c r="AV23" s="293"/>
      <c r="AW23" s="294"/>
      <c r="AX23" s="239">
        <f>見積入力・印刷!AX23</f>
        <v>0</v>
      </c>
      <c r="AY23" s="239"/>
      <c r="AZ23" s="239"/>
      <c r="BA23" s="239"/>
      <c r="BB23" s="631">
        <f>見積入力・印刷!BB23</f>
        <v>0</v>
      </c>
      <c r="BC23" s="631"/>
      <c r="BD23" s="631"/>
      <c r="BE23" s="631"/>
      <c r="BF23" s="45">
        <f>見積入力・印刷!BF23</f>
        <v>0</v>
      </c>
      <c r="BG23" s="286">
        <f>見積入力・印刷!BG23</f>
        <v>0</v>
      </c>
      <c r="BH23" s="286"/>
      <c r="BI23" s="240">
        <f>見積入力・印刷!BI23</f>
        <v>0</v>
      </c>
      <c r="BJ23" s="240"/>
      <c r="BK23" s="240"/>
      <c r="BL23" s="240">
        <f t="shared" si="0"/>
        <v>0</v>
      </c>
      <c r="BM23" s="240"/>
      <c r="BN23" s="240"/>
      <c r="BO23" s="240"/>
      <c r="BP23" s="634"/>
      <c r="BQ23" s="634"/>
      <c r="BR23" s="633">
        <f t="shared" si="1"/>
        <v>0</v>
      </c>
      <c r="BS23" s="633"/>
      <c r="BT23" s="633"/>
      <c r="BU23" s="635"/>
      <c r="BV23" s="536"/>
      <c r="BW23" s="537"/>
      <c r="BX23" s="537"/>
      <c r="BY23" s="537"/>
      <c r="BZ23" s="537"/>
      <c r="CA23" s="499"/>
      <c r="CB23" s="500"/>
      <c r="CC23" s="500"/>
      <c r="CD23" s="501"/>
      <c r="CE23" s="1"/>
      <c r="CF23" s="1"/>
      <c r="CH23" s="60" t="s">
        <v>162</v>
      </c>
      <c r="CK23" s="60">
        <v>11</v>
      </c>
      <c r="CR23" s="11" t="s">
        <v>501</v>
      </c>
      <c r="CS23" s="1"/>
      <c r="CT23" s="76">
        <v>52</v>
      </c>
      <c r="CU23" s="85" t="s">
        <v>94</v>
      </c>
      <c r="CV23" s="75">
        <v>41364</v>
      </c>
    </row>
    <row r="24" spans="2:100" ht="16.5" customHeight="1">
      <c r="B24" s="398" t="s">
        <v>502</v>
      </c>
      <c r="C24" s="278"/>
      <c r="D24" s="278"/>
      <c r="E24" s="278"/>
      <c r="F24" s="399"/>
      <c r="G24" s="399"/>
      <c r="H24" s="399"/>
      <c r="I24" s="2" t="s">
        <v>492</v>
      </c>
      <c r="J24" s="270"/>
      <c r="K24" s="270"/>
      <c r="L24" s="270"/>
      <c r="M24" s="2" t="s">
        <v>492</v>
      </c>
      <c r="N24" s="270"/>
      <c r="O24" s="270"/>
      <c r="P24" s="270"/>
      <c r="Q24" s="270"/>
      <c r="R24" s="18" t="s">
        <v>503</v>
      </c>
      <c r="S24" s="18"/>
      <c r="T24" s="19"/>
      <c r="U24" s="427"/>
      <c r="V24" s="428"/>
      <c r="W24" s="239">
        <f>見積入力・印刷!W24</f>
        <v>0</v>
      </c>
      <c r="X24" s="239"/>
      <c r="Y24" s="239"/>
      <c r="Z24" s="239"/>
      <c r="AA24" s="287">
        <f>見積入力・印刷!AA24</f>
        <v>0</v>
      </c>
      <c r="AB24" s="287"/>
      <c r="AC24" s="287"/>
      <c r="AD24" s="287"/>
      <c r="AE24" s="45">
        <f>見積入力・印刷!AE24</f>
        <v>0</v>
      </c>
      <c r="AF24" s="286">
        <f>見積入力・印刷!AF24</f>
        <v>0</v>
      </c>
      <c r="AG24" s="286"/>
      <c r="AH24" s="240">
        <f>見積入力・印刷!AH24</f>
        <v>0</v>
      </c>
      <c r="AI24" s="240"/>
      <c r="AJ24" s="240"/>
      <c r="AK24" s="240">
        <f t="shared" si="2"/>
        <v>0</v>
      </c>
      <c r="AL24" s="240"/>
      <c r="AM24" s="240"/>
      <c r="AN24" s="240"/>
      <c r="AO24" s="634"/>
      <c r="AP24" s="634"/>
      <c r="AQ24" s="633">
        <f t="shared" si="3"/>
        <v>0</v>
      </c>
      <c r="AR24" s="633"/>
      <c r="AS24" s="633"/>
      <c r="AT24" s="633"/>
      <c r="AU24" s="515"/>
      <c r="AV24" s="293"/>
      <c r="AW24" s="294"/>
      <c r="AX24" s="239">
        <f>見積入力・印刷!AX24</f>
        <v>0</v>
      </c>
      <c r="AY24" s="239"/>
      <c r="AZ24" s="239"/>
      <c r="BA24" s="239"/>
      <c r="BB24" s="631">
        <f>見積入力・印刷!BB24</f>
        <v>0</v>
      </c>
      <c r="BC24" s="631"/>
      <c r="BD24" s="631"/>
      <c r="BE24" s="631"/>
      <c r="BF24" s="45">
        <f>見積入力・印刷!BF24</f>
        <v>0</v>
      </c>
      <c r="BG24" s="286">
        <f>見積入力・印刷!BG24</f>
        <v>0</v>
      </c>
      <c r="BH24" s="286"/>
      <c r="BI24" s="240">
        <f>見積入力・印刷!BI24</f>
        <v>0</v>
      </c>
      <c r="BJ24" s="240"/>
      <c r="BK24" s="240"/>
      <c r="BL24" s="240">
        <f t="shared" si="0"/>
        <v>0</v>
      </c>
      <c r="BM24" s="240"/>
      <c r="BN24" s="240"/>
      <c r="BO24" s="240"/>
      <c r="BP24" s="634"/>
      <c r="BQ24" s="634"/>
      <c r="BR24" s="633">
        <f t="shared" si="1"/>
        <v>0</v>
      </c>
      <c r="BS24" s="633"/>
      <c r="BT24" s="633"/>
      <c r="BU24" s="635"/>
      <c r="BV24" s="536"/>
      <c r="BW24" s="537"/>
      <c r="BX24" s="537"/>
      <c r="BY24" s="537"/>
      <c r="BZ24" s="537"/>
      <c r="CA24" s="491" t="s">
        <v>62</v>
      </c>
      <c r="CB24" s="345"/>
      <c r="CC24" s="345"/>
      <c r="CD24" s="492"/>
      <c r="CE24" s="1"/>
      <c r="CF24" s="1"/>
      <c r="CH24" s="60" t="s">
        <v>163</v>
      </c>
      <c r="CK24" s="60">
        <v>12</v>
      </c>
      <c r="CR24" s="10" t="s">
        <v>504</v>
      </c>
      <c r="CS24" s="1"/>
      <c r="CT24" s="76">
        <v>53</v>
      </c>
      <c r="CU24" s="85" t="s">
        <v>95</v>
      </c>
      <c r="CV24" s="75">
        <v>41364</v>
      </c>
    </row>
    <row r="25" spans="2:100" ht="16.5" customHeight="1">
      <c r="B25" s="387" t="s">
        <v>505</v>
      </c>
      <c r="C25" s="270"/>
      <c r="D25" s="270"/>
      <c r="E25" s="270"/>
      <c r="F25" s="270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4"/>
      <c r="U25" s="427"/>
      <c r="V25" s="428"/>
      <c r="W25" s="239"/>
      <c r="X25" s="239"/>
      <c r="Y25" s="239"/>
      <c r="Z25" s="239"/>
      <c r="AA25" s="287">
        <f>見積入力・印刷!AA25</f>
        <v>0</v>
      </c>
      <c r="AB25" s="287"/>
      <c r="AC25" s="287"/>
      <c r="AD25" s="287"/>
      <c r="AE25" s="45">
        <f>見積入力・印刷!AE25</f>
        <v>0</v>
      </c>
      <c r="AF25" s="286">
        <f>見積入力・印刷!AF25</f>
        <v>0</v>
      </c>
      <c r="AG25" s="286"/>
      <c r="AH25" s="240">
        <f>見積入力・印刷!AH25</f>
        <v>0</v>
      </c>
      <c r="AI25" s="240"/>
      <c r="AJ25" s="240"/>
      <c r="AK25" s="240">
        <f t="shared" si="2"/>
        <v>0</v>
      </c>
      <c r="AL25" s="240"/>
      <c r="AM25" s="240"/>
      <c r="AN25" s="240"/>
      <c r="AO25" s="634"/>
      <c r="AP25" s="634"/>
      <c r="AQ25" s="633">
        <f t="shared" si="3"/>
        <v>0</v>
      </c>
      <c r="AR25" s="633"/>
      <c r="AS25" s="633"/>
      <c r="AT25" s="633"/>
      <c r="AU25" s="515"/>
      <c r="AV25" s="293"/>
      <c r="AW25" s="294"/>
      <c r="AX25" s="239">
        <f>見積入力・印刷!AX25</f>
        <v>0</v>
      </c>
      <c r="AY25" s="239"/>
      <c r="AZ25" s="239"/>
      <c r="BA25" s="239"/>
      <c r="BB25" s="631">
        <f>見積入力・印刷!BB25</f>
        <v>0</v>
      </c>
      <c r="BC25" s="631"/>
      <c r="BD25" s="631"/>
      <c r="BE25" s="631"/>
      <c r="BF25" s="45">
        <f>見積入力・印刷!BF25</f>
        <v>0</v>
      </c>
      <c r="BG25" s="286">
        <f>見積入力・印刷!BG25</f>
        <v>0</v>
      </c>
      <c r="BH25" s="286"/>
      <c r="BI25" s="240">
        <f>見積入力・印刷!BI25</f>
        <v>0</v>
      </c>
      <c r="BJ25" s="240"/>
      <c r="BK25" s="240"/>
      <c r="BL25" s="240">
        <f t="shared" si="0"/>
        <v>0</v>
      </c>
      <c r="BM25" s="240"/>
      <c r="BN25" s="240"/>
      <c r="BO25" s="240"/>
      <c r="BP25" s="634"/>
      <c r="BQ25" s="634"/>
      <c r="BR25" s="633">
        <f t="shared" si="1"/>
        <v>0</v>
      </c>
      <c r="BS25" s="633"/>
      <c r="BT25" s="633"/>
      <c r="BU25" s="635"/>
      <c r="BV25" s="536"/>
      <c r="BW25" s="537"/>
      <c r="BX25" s="537"/>
      <c r="BY25" s="537"/>
      <c r="BZ25" s="537"/>
      <c r="CA25" s="460"/>
      <c r="CB25" s="403"/>
      <c r="CC25" s="403"/>
      <c r="CD25" s="461"/>
      <c r="CE25" s="1"/>
      <c r="CF25" s="1"/>
      <c r="CH25" s="60" t="s">
        <v>164</v>
      </c>
      <c r="CK25" s="60">
        <v>1</v>
      </c>
      <c r="CR25" s="11" t="s">
        <v>506</v>
      </c>
      <c r="CS25" s="1"/>
      <c r="CT25" s="76">
        <v>55</v>
      </c>
      <c r="CU25" s="85" t="s">
        <v>96</v>
      </c>
      <c r="CV25" s="75">
        <v>39721</v>
      </c>
    </row>
    <row r="26" spans="2:100" ht="16.5" customHeight="1">
      <c r="B26" s="3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27"/>
      <c r="V26" s="428"/>
      <c r="W26" s="239">
        <f>見積入力・印刷!W26</f>
        <v>0</v>
      </c>
      <c r="X26" s="239"/>
      <c r="Y26" s="239"/>
      <c r="Z26" s="239"/>
      <c r="AA26" s="287">
        <f>見積入力・印刷!AA26</f>
        <v>0</v>
      </c>
      <c r="AB26" s="287"/>
      <c r="AC26" s="287"/>
      <c r="AD26" s="287"/>
      <c r="AE26" s="45">
        <f>見積入力・印刷!AE26</f>
        <v>0</v>
      </c>
      <c r="AF26" s="286">
        <f>見積入力・印刷!AF26</f>
        <v>0</v>
      </c>
      <c r="AG26" s="286"/>
      <c r="AH26" s="240">
        <f>見積入力・印刷!AH26</f>
        <v>0</v>
      </c>
      <c r="AI26" s="240"/>
      <c r="AJ26" s="240"/>
      <c r="AK26" s="240">
        <f t="shared" si="2"/>
        <v>0</v>
      </c>
      <c r="AL26" s="240"/>
      <c r="AM26" s="240"/>
      <c r="AN26" s="240"/>
      <c r="AO26" s="634"/>
      <c r="AP26" s="634"/>
      <c r="AQ26" s="633">
        <f t="shared" si="3"/>
        <v>0</v>
      </c>
      <c r="AR26" s="633"/>
      <c r="AS26" s="633"/>
      <c r="AT26" s="633"/>
      <c r="AU26" s="515"/>
      <c r="AV26" s="293"/>
      <c r="AW26" s="294"/>
      <c r="AX26" s="239">
        <f>見積入力・印刷!AX26</f>
        <v>0</v>
      </c>
      <c r="AY26" s="239"/>
      <c r="AZ26" s="239"/>
      <c r="BA26" s="239"/>
      <c r="BB26" s="631">
        <f>見積入力・印刷!BB26</f>
        <v>0</v>
      </c>
      <c r="BC26" s="631"/>
      <c r="BD26" s="631"/>
      <c r="BE26" s="631"/>
      <c r="BF26" s="45">
        <f>見積入力・印刷!BF26</f>
        <v>0</v>
      </c>
      <c r="BG26" s="286">
        <f>見積入力・印刷!BG26</f>
        <v>0</v>
      </c>
      <c r="BH26" s="286"/>
      <c r="BI26" s="240">
        <f>見積入力・印刷!BI26</f>
        <v>0</v>
      </c>
      <c r="BJ26" s="240"/>
      <c r="BK26" s="240"/>
      <c r="BL26" s="240">
        <f t="shared" si="0"/>
        <v>0</v>
      </c>
      <c r="BM26" s="240"/>
      <c r="BN26" s="240"/>
      <c r="BO26" s="240"/>
      <c r="BP26" s="634"/>
      <c r="BQ26" s="634"/>
      <c r="BR26" s="633">
        <f t="shared" si="1"/>
        <v>0</v>
      </c>
      <c r="BS26" s="633"/>
      <c r="BT26" s="633"/>
      <c r="BU26" s="635"/>
      <c r="BV26" s="536"/>
      <c r="BW26" s="537"/>
      <c r="BX26" s="537"/>
      <c r="BY26" s="537"/>
      <c r="BZ26" s="537"/>
      <c r="CA26" s="462"/>
      <c r="CB26" s="270"/>
      <c r="CC26" s="270"/>
      <c r="CD26" s="463"/>
      <c r="CE26" s="1"/>
      <c r="CF26" s="1"/>
      <c r="CH26" s="60" t="s">
        <v>165</v>
      </c>
      <c r="CK26" s="60">
        <v>2</v>
      </c>
      <c r="CR26" s="10" t="s">
        <v>507</v>
      </c>
      <c r="CS26" s="1"/>
      <c r="CT26" s="76">
        <v>60</v>
      </c>
      <c r="CU26" s="85" t="s">
        <v>97</v>
      </c>
      <c r="CV26" s="75">
        <v>39964</v>
      </c>
    </row>
    <row r="27" spans="2:100" ht="16.5" customHeight="1">
      <c r="B27" s="38" t="s">
        <v>508</v>
      </c>
      <c r="C27" s="18" t="s">
        <v>74</v>
      </c>
      <c r="D27" s="18"/>
      <c r="E27" s="18"/>
      <c r="F27" s="18"/>
      <c r="G27" s="18"/>
      <c r="H27" s="18"/>
      <c r="I27" s="107" t="s">
        <v>509</v>
      </c>
      <c r="J27" s="8"/>
      <c r="K27" s="270"/>
      <c r="L27" s="270"/>
      <c r="M27" s="108" t="s">
        <v>444</v>
      </c>
      <c r="N27" s="29"/>
      <c r="O27" s="29" t="s">
        <v>510</v>
      </c>
      <c r="P27" s="29"/>
      <c r="Q27" s="29"/>
      <c r="R27" s="29"/>
      <c r="S27" s="29"/>
      <c r="T27" s="30"/>
      <c r="U27" s="427"/>
      <c r="V27" s="428"/>
      <c r="W27" s="239">
        <f>見積入力・印刷!W27</f>
        <v>0</v>
      </c>
      <c r="X27" s="239"/>
      <c r="Y27" s="239"/>
      <c r="Z27" s="239"/>
      <c r="AA27" s="287">
        <f>見積入力・印刷!AA27</f>
        <v>0</v>
      </c>
      <c r="AB27" s="287"/>
      <c r="AC27" s="287"/>
      <c r="AD27" s="287"/>
      <c r="AE27" s="45">
        <f>見積入力・印刷!AE27</f>
        <v>0</v>
      </c>
      <c r="AF27" s="286">
        <f>見積入力・印刷!AF27</f>
        <v>0</v>
      </c>
      <c r="AG27" s="286"/>
      <c r="AH27" s="240">
        <f>見積入力・印刷!AH27</f>
        <v>0</v>
      </c>
      <c r="AI27" s="240"/>
      <c r="AJ27" s="240"/>
      <c r="AK27" s="240">
        <f t="shared" si="2"/>
        <v>0</v>
      </c>
      <c r="AL27" s="240"/>
      <c r="AM27" s="240"/>
      <c r="AN27" s="240"/>
      <c r="AO27" s="634"/>
      <c r="AP27" s="634"/>
      <c r="AQ27" s="633">
        <f t="shared" si="3"/>
        <v>0</v>
      </c>
      <c r="AR27" s="633"/>
      <c r="AS27" s="633"/>
      <c r="AT27" s="633"/>
      <c r="AU27" s="515"/>
      <c r="AV27" s="293"/>
      <c r="AW27" s="294"/>
      <c r="AX27" s="239">
        <f>見積入力・印刷!AX27</f>
        <v>0</v>
      </c>
      <c r="AY27" s="239"/>
      <c r="AZ27" s="239"/>
      <c r="BA27" s="239"/>
      <c r="BB27" s="631">
        <f>見積入力・印刷!BB27</f>
        <v>0</v>
      </c>
      <c r="BC27" s="631"/>
      <c r="BD27" s="631"/>
      <c r="BE27" s="631"/>
      <c r="BF27" s="45">
        <f>見積入力・印刷!BF27</f>
        <v>0</v>
      </c>
      <c r="BG27" s="286">
        <f>見積入力・印刷!BG27</f>
        <v>0</v>
      </c>
      <c r="BH27" s="286"/>
      <c r="BI27" s="240">
        <f>見積入力・印刷!BI27</f>
        <v>0</v>
      </c>
      <c r="BJ27" s="240"/>
      <c r="BK27" s="240"/>
      <c r="BL27" s="240">
        <f t="shared" si="0"/>
        <v>0</v>
      </c>
      <c r="BM27" s="240"/>
      <c r="BN27" s="240"/>
      <c r="BO27" s="240"/>
      <c r="BP27" s="634"/>
      <c r="BQ27" s="634"/>
      <c r="BR27" s="633">
        <f t="shared" si="1"/>
        <v>0</v>
      </c>
      <c r="BS27" s="633"/>
      <c r="BT27" s="633"/>
      <c r="BU27" s="635"/>
      <c r="BV27" s="536"/>
      <c r="BW27" s="537"/>
      <c r="BX27" s="537"/>
      <c r="BY27" s="537"/>
      <c r="BZ27" s="537"/>
      <c r="CA27" s="464"/>
      <c r="CB27" s="312"/>
      <c r="CC27" s="312"/>
      <c r="CD27" s="465"/>
      <c r="CE27" s="1"/>
      <c r="CF27" s="1"/>
      <c r="CH27" s="60" t="s">
        <v>166</v>
      </c>
      <c r="CK27" s="60">
        <v>3</v>
      </c>
      <c r="CR27" s="11" t="s">
        <v>511</v>
      </c>
      <c r="CS27" s="1"/>
      <c r="CT27" s="76">
        <v>65</v>
      </c>
      <c r="CU27" s="85" t="s">
        <v>98</v>
      </c>
      <c r="CV27" s="75">
        <v>40056</v>
      </c>
    </row>
    <row r="28" spans="2:100" ht="16.5" customHeight="1">
      <c r="B28" s="370" t="s">
        <v>512</v>
      </c>
      <c r="C28" s="371"/>
      <c r="D28" s="371"/>
      <c r="E28" s="371"/>
      <c r="F28" s="386"/>
      <c r="G28" s="386"/>
      <c r="H28" s="386"/>
      <c r="I28" s="386"/>
      <c r="J28" s="386"/>
      <c r="K28" s="386"/>
      <c r="L28" s="386"/>
      <c r="M28" s="284"/>
      <c r="N28" s="284"/>
      <c r="O28" s="284"/>
      <c r="P28" s="284"/>
      <c r="Q28" s="284"/>
      <c r="R28" s="284"/>
      <c r="S28" s="284"/>
      <c r="T28" s="285"/>
      <c r="U28" s="429"/>
      <c r="V28" s="430"/>
      <c r="W28" s="239">
        <f>見積入力・印刷!W28</f>
        <v>0</v>
      </c>
      <c r="X28" s="239"/>
      <c r="Y28" s="239"/>
      <c r="Z28" s="239"/>
      <c r="AA28" s="287">
        <f>見積入力・印刷!AA28</f>
        <v>0</v>
      </c>
      <c r="AB28" s="287"/>
      <c r="AC28" s="287"/>
      <c r="AD28" s="287"/>
      <c r="AE28" s="45">
        <f>見積入力・印刷!AE28</f>
        <v>0</v>
      </c>
      <c r="AF28" s="286">
        <f>見積入力・印刷!AF28</f>
        <v>0</v>
      </c>
      <c r="AG28" s="286"/>
      <c r="AH28" s="240">
        <f>見積入力・印刷!AH28</f>
        <v>0</v>
      </c>
      <c r="AI28" s="240"/>
      <c r="AJ28" s="240"/>
      <c r="AK28" s="240">
        <f t="shared" si="2"/>
        <v>0</v>
      </c>
      <c r="AL28" s="240"/>
      <c r="AM28" s="240"/>
      <c r="AN28" s="240"/>
      <c r="AO28" s="634"/>
      <c r="AP28" s="634"/>
      <c r="AQ28" s="633">
        <f t="shared" si="3"/>
        <v>0</v>
      </c>
      <c r="AR28" s="633"/>
      <c r="AS28" s="633"/>
      <c r="AT28" s="633"/>
      <c r="AU28" s="515"/>
      <c r="AV28" s="293"/>
      <c r="AW28" s="294"/>
      <c r="AX28" s="239">
        <f>見積入力・印刷!AX28</f>
        <v>0</v>
      </c>
      <c r="AY28" s="239"/>
      <c r="AZ28" s="239"/>
      <c r="BA28" s="239"/>
      <c r="BB28" s="631">
        <f>見積入力・印刷!BB28</f>
        <v>0</v>
      </c>
      <c r="BC28" s="631"/>
      <c r="BD28" s="631"/>
      <c r="BE28" s="631"/>
      <c r="BF28" s="45">
        <f>見積入力・印刷!BF28</f>
        <v>0</v>
      </c>
      <c r="BG28" s="286">
        <f>見積入力・印刷!BG28</f>
        <v>0</v>
      </c>
      <c r="BH28" s="286"/>
      <c r="BI28" s="240">
        <f>見積入力・印刷!BI28</f>
        <v>0</v>
      </c>
      <c r="BJ28" s="240"/>
      <c r="BK28" s="240"/>
      <c r="BL28" s="240">
        <f t="shared" si="0"/>
        <v>0</v>
      </c>
      <c r="BM28" s="240"/>
      <c r="BN28" s="240"/>
      <c r="BO28" s="240"/>
      <c r="BP28" s="634"/>
      <c r="BQ28" s="634"/>
      <c r="BR28" s="633">
        <f t="shared" si="1"/>
        <v>0</v>
      </c>
      <c r="BS28" s="633"/>
      <c r="BT28" s="633"/>
      <c r="BU28" s="635"/>
      <c r="BV28" s="536"/>
      <c r="BW28" s="537"/>
      <c r="BX28" s="537"/>
      <c r="BY28" s="537"/>
      <c r="BZ28" s="537"/>
      <c r="CA28" s="491" t="s">
        <v>63</v>
      </c>
      <c r="CB28" s="345"/>
      <c r="CC28" s="345"/>
      <c r="CD28" s="492"/>
      <c r="CE28" s="1"/>
      <c r="CF28" s="1"/>
      <c r="CH28" s="60" t="s">
        <v>167</v>
      </c>
      <c r="CK28" s="32" t="s">
        <v>39</v>
      </c>
      <c r="CN28" s="1"/>
      <c r="CO28" s="1"/>
      <c r="CR28" s="10" t="s">
        <v>513</v>
      </c>
      <c r="CS28" s="1"/>
      <c r="CT28" s="76">
        <v>67</v>
      </c>
      <c r="CU28" s="85" t="s">
        <v>99</v>
      </c>
      <c r="CV28" s="75">
        <v>40178</v>
      </c>
    </row>
    <row r="29" spans="2:100" ht="16.5" customHeight="1" thickBot="1">
      <c r="B29" s="370" t="s">
        <v>3</v>
      </c>
      <c r="C29" s="371"/>
      <c r="D29" s="371"/>
      <c r="E29" s="371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4"/>
      <c r="U29" s="47" t="s">
        <v>288</v>
      </c>
      <c r="V29" s="46" t="s">
        <v>289</v>
      </c>
      <c r="W29" s="227" t="s">
        <v>51</v>
      </c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46"/>
      <c r="AK29" s="243">
        <f>SUM(AK22:AN28)</f>
        <v>0</v>
      </c>
      <c r="AL29" s="244"/>
      <c r="AM29" s="244"/>
      <c r="AN29" s="245"/>
      <c r="AO29" s="526"/>
      <c r="AP29" s="527"/>
      <c r="AQ29" s="635">
        <f>SUM(AQ22:AT28)</f>
        <v>0</v>
      </c>
      <c r="AR29" s="636"/>
      <c r="AS29" s="636"/>
      <c r="AT29" s="637"/>
      <c r="AU29" s="515"/>
      <c r="AV29" s="293"/>
      <c r="AW29" s="294"/>
      <c r="AX29" s="239">
        <f>見積入力・印刷!AX29</f>
        <v>0</v>
      </c>
      <c r="AY29" s="239"/>
      <c r="AZ29" s="239"/>
      <c r="BA29" s="239"/>
      <c r="BB29" s="631">
        <f>見積入力・印刷!BB29</f>
        <v>0</v>
      </c>
      <c r="BC29" s="631"/>
      <c r="BD29" s="631"/>
      <c r="BE29" s="631"/>
      <c r="BF29" s="45">
        <f>見積入力・印刷!BF29</f>
        <v>0</v>
      </c>
      <c r="BG29" s="286">
        <f>見積入力・印刷!BG29</f>
        <v>0</v>
      </c>
      <c r="BH29" s="286"/>
      <c r="BI29" s="240">
        <f>見積入力・印刷!BI29</f>
        <v>0</v>
      </c>
      <c r="BJ29" s="240"/>
      <c r="BK29" s="240"/>
      <c r="BL29" s="240">
        <f t="shared" si="0"/>
        <v>0</v>
      </c>
      <c r="BM29" s="240"/>
      <c r="BN29" s="240"/>
      <c r="BO29" s="240"/>
      <c r="BP29" s="634"/>
      <c r="BQ29" s="634"/>
      <c r="BR29" s="633">
        <f t="shared" si="1"/>
        <v>0</v>
      </c>
      <c r="BS29" s="633"/>
      <c r="BT29" s="633"/>
      <c r="BU29" s="635"/>
      <c r="BV29" s="536"/>
      <c r="BW29" s="537"/>
      <c r="BX29" s="537"/>
      <c r="BY29" s="537"/>
      <c r="BZ29" s="537"/>
      <c r="CA29" s="460"/>
      <c r="CB29" s="403"/>
      <c r="CC29" s="403"/>
      <c r="CD29" s="461"/>
      <c r="CE29" s="1"/>
      <c r="CF29" s="1"/>
      <c r="CH29" s="60" t="s">
        <v>168</v>
      </c>
      <c r="CK29" s="60">
        <v>1</v>
      </c>
      <c r="CR29" s="11" t="s">
        <v>514</v>
      </c>
      <c r="CS29" s="1"/>
      <c r="CT29" s="79">
        <v>73</v>
      </c>
      <c r="CU29" s="87" t="s">
        <v>100</v>
      </c>
      <c r="CV29" s="80">
        <v>40390</v>
      </c>
    </row>
    <row r="30" spans="2:100" ht="16.5" customHeight="1">
      <c r="B30" s="370" t="s">
        <v>4</v>
      </c>
      <c r="C30" s="371"/>
      <c r="D30" s="371"/>
      <c r="E30" s="371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4"/>
      <c r="U30" s="423" t="s">
        <v>45</v>
      </c>
      <c r="V30" s="424"/>
      <c r="W30" s="288" t="s">
        <v>443</v>
      </c>
      <c r="X30" s="288"/>
      <c r="Y30" s="288"/>
      <c r="Z30" s="288"/>
      <c r="AA30" s="288" t="s">
        <v>224</v>
      </c>
      <c r="AB30" s="288"/>
      <c r="AC30" s="288"/>
      <c r="AD30" s="288"/>
      <c r="AE30" s="73" t="s">
        <v>46</v>
      </c>
      <c r="AF30" s="288" t="s">
        <v>47</v>
      </c>
      <c r="AG30" s="288"/>
      <c r="AH30" s="288" t="s">
        <v>48</v>
      </c>
      <c r="AI30" s="288"/>
      <c r="AJ30" s="288"/>
      <c r="AK30" s="288" t="s">
        <v>49</v>
      </c>
      <c r="AL30" s="288"/>
      <c r="AM30" s="288"/>
      <c r="AN30" s="288"/>
      <c r="AO30" s="288" t="s">
        <v>47</v>
      </c>
      <c r="AP30" s="288"/>
      <c r="AQ30" s="288" t="s">
        <v>50</v>
      </c>
      <c r="AR30" s="288"/>
      <c r="AS30" s="288"/>
      <c r="AT30" s="288"/>
      <c r="AU30" s="515"/>
      <c r="AV30" s="289" t="s">
        <v>515</v>
      </c>
      <c r="AW30" s="290"/>
      <c r="AX30" s="455" t="s">
        <v>51</v>
      </c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6"/>
      <c r="BL30" s="240">
        <f>SUM(BL22:BO29)</f>
        <v>0</v>
      </c>
      <c r="BM30" s="240"/>
      <c r="BN30" s="240"/>
      <c r="BO30" s="240"/>
      <c r="BP30" s="454"/>
      <c r="BQ30" s="454"/>
      <c r="BR30" s="644">
        <f>SUM(BR22:BU29)</f>
        <v>0</v>
      </c>
      <c r="BS30" s="645"/>
      <c r="BT30" s="645"/>
      <c r="BU30" s="646"/>
      <c r="BV30" s="536"/>
      <c r="BW30" s="537"/>
      <c r="BX30" s="537"/>
      <c r="BY30" s="537"/>
      <c r="BZ30" s="537"/>
      <c r="CA30" s="462"/>
      <c r="CB30" s="270"/>
      <c r="CC30" s="270"/>
      <c r="CD30" s="463"/>
      <c r="CE30" s="1"/>
      <c r="CF30" s="1"/>
      <c r="CH30" s="60" t="s">
        <v>169</v>
      </c>
      <c r="CK30" s="60">
        <v>2</v>
      </c>
      <c r="CN30" s="1"/>
      <c r="CO30" s="1"/>
      <c r="CR30" s="10" t="s">
        <v>516</v>
      </c>
      <c r="CS30" s="1"/>
      <c r="CT30" s="81">
        <v>10</v>
      </c>
      <c r="CU30" s="88" t="s">
        <v>101</v>
      </c>
      <c r="CV30" s="75">
        <v>40633</v>
      </c>
    </row>
    <row r="31" spans="2:100" ht="16.5" customHeight="1">
      <c r="B31" s="398" t="s">
        <v>517</v>
      </c>
      <c r="C31" s="278"/>
      <c r="D31" s="278"/>
      <c r="E31" s="278"/>
      <c r="F31" s="399"/>
      <c r="G31" s="399"/>
      <c r="H31" s="399"/>
      <c r="I31" s="2" t="s">
        <v>518</v>
      </c>
      <c r="J31" s="270"/>
      <c r="K31" s="270"/>
      <c r="L31" s="270"/>
      <c r="M31" s="2" t="s">
        <v>518</v>
      </c>
      <c r="N31" s="270"/>
      <c r="O31" s="270"/>
      <c r="P31" s="270"/>
      <c r="Q31" s="270"/>
      <c r="R31" s="18" t="s">
        <v>519</v>
      </c>
      <c r="S31" s="18"/>
      <c r="T31" s="19"/>
      <c r="U31" s="425" t="s">
        <v>520</v>
      </c>
      <c r="V31" s="426"/>
      <c r="W31" s="239"/>
      <c r="X31" s="239"/>
      <c r="Y31" s="239"/>
      <c r="Z31" s="239"/>
      <c r="AA31" s="632">
        <f>見積入力・印刷!AA31</f>
        <v>0</v>
      </c>
      <c r="AB31" s="632"/>
      <c r="AC31" s="632"/>
      <c r="AD31" s="632"/>
      <c r="AE31" s="45">
        <f>見積入力・印刷!AE31</f>
        <v>0</v>
      </c>
      <c r="AF31" s="286">
        <f>見積入力・印刷!AF31</f>
        <v>0</v>
      </c>
      <c r="AG31" s="286"/>
      <c r="AH31" s="240">
        <f>見積入力・印刷!AH31</f>
        <v>0</v>
      </c>
      <c r="AI31" s="240"/>
      <c r="AJ31" s="240"/>
      <c r="AK31" s="240">
        <f>AF31*AH31</f>
        <v>0</v>
      </c>
      <c r="AL31" s="240"/>
      <c r="AM31" s="240"/>
      <c r="AN31" s="240"/>
      <c r="AO31" s="634"/>
      <c r="AP31" s="634"/>
      <c r="AQ31" s="633">
        <f t="shared" ref="AQ31:AQ52" si="4">AH31*AO31</f>
        <v>0</v>
      </c>
      <c r="AR31" s="633"/>
      <c r="AS31" s="633"/>
      <c r="AT31" s="633"/>
      <c r="AU31" s="514"/>
      <c r="AV31" s="452" t="s">
        <v>439</v>
      </c>
      <c r="AW31" s="426"/>
      <c r="AX31" s="255">
        <f>見積入力・印刷!AX31</f>
        <v>0</v>
      </c>
      <c r="AY31" s="256"/>
      <c r="AZ31" s="256"/>
      <c r="BA31" s="257"/>
      <c r="BB31" s="628">
        <f>見積入力・印刷!BB31</f>
        <v>0</v>
      </c>
      <c r="BC31" s="629"/>
      <c r="BD31" s="629"/>
      <c r="BE31" s="630"/>
      <c r="BF31" s="45">
        <f>見積入力・印刷!BF31</f>
        <v>0</v>
      </c>
      <c r="BG31" s="250">
        <f>見積入力・印刷!BG31</f>
        <v>0</v>
      </c>
      <c r="BH31" s="251"/>
      <c r="BI31" s="243">
        <f>見積入力・印刷!BI31</f>
        <v>0</v>
      </c>
      <c r="BJ31" s="244"/>
      <c r="BK31" s="245"/>
      <c r="BL31" s="243">
        <f t="shared" ref="BL31:BL41" si="5">BG31*BI31</f>
        <v>0</v>
      </c>
      <c r="BM31" s="244"/>
      <c r="BN31" s="244"/>
      <c r="BO31" s="245"/>
      <c r="BP31" s="640"/>
      <c r="BQ31" s="641"/>
      <c r="BR31" s="635">
        <f t="shared" ref="BR31:BR38" si="6">BI31*BP31</f>
        <v>0</v>
      </c>
      <c r="BS31" s="636"/>
      <c r="BT31" s="636"/>
      <c r="BU31" s="636"/>
      <c r="BV31" s="536"/>
      <c r="BW31" s="537"/>
      <c r="BX31" s="537"/>
      <c r="BY31" s="537"/>
      <c r="BZ31" s="537"/>
      <c r="CA31" s="462"/>
      <c r="CB31" s="270"/>
      <c r="CC31" s="270"/>
      <c r="CD31" s="463"/>
      <c r="CE31" s="1"/>
      <c r="CF31" s="1"/>
      <c r="CH31" s="60" t="s">
        <v>170</v>
      </c>
      <c r="CK31" s="60">
        <v>3</v>
      </c>
      <c r="CN31" s="1"/>
      <c r="CO31" s="1"/>
      <c r="CR31" s="10" t="s">
        <v>521</v>
      </c>
      <c r="CS31" s="1"/>
      <c r="CT31" s="76">
        <v>15</v>
      </c>
      <c r="CU31" s="85" t="s">
        <v>102</v>
      </c>
      <c r="CV31" s="75">
        <v>40633</v>
      </c>
    </row>
    <row r="32" spans="2:100" ht="16.5" customHeight="1">
      <c r="B32" s="397" t="s">
        <v>70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376"/>
      <c r="U32" s="427"/>
      <c r="V32" s="428"/>
      <c r="W32" s="239">
        <f>見積入力・印刷!W32</f>
        <v>0</v>
      </c>
      <c r="X32" s="239"/>
      <c r="Y32" s="239"/>
      <c r="Z32" s="239"/>
      <c r="AA32" s="632">
        <f>見積入力・印刷!AA32</f>
        <v>0</v>
      </c>
      <c r="AB32" s="632"/>
      <c r="AC32" s="632"/>
      <c r="AD32" s="632"/>
      <c r="AE32" s="45">
        <f>見積入力・印刷!AE32</f>
        <v>0</v>
      </c>
      <c r="AF32" s="286">
        <f>見積入力・印刷!AF32</f>
        <v>0</v>
      </c>
      <c r="AG32" s="286"/>
      <c r="AH32" s="240">
        <f>見積入力・印刷!AH32</f>
        <v>0</v>
      </c>
      <c r="AI32" s="240"/>
      <c r="AJ32" s="240"/>
      <c r="AK32" s="240">
        <f t="shared" ref="AK32:AK52" si="7">AF32*AH32</f>
        <v>0</v>
      </c>
      <c r="AL32" s="240"/>
      <c r="AM32" s="240"/>
      <c r="AN32" s="240"/>
      <c r="AO32" s="634"/>
      <c r="AP32" s="634"/>
      <c r="AQ32" s="633">
        <f t="shared" si="4"/>
        <v>0</v>
      </c>
      <c r="AR32" s="633"/>
      <c r="AS32" s="633"/>
      <c r="AT32" s="633"/>
      <c r="AU32" s="514"/>
      <c r="AV32" s="453"/>
      <c r="AW32" s="428"/>
      <c r="AX32" s="255">
        <f>見積入力・印刷!AX32</f>
        <v>0</v>
      </c>
      <c r="AY32" s="256"/>
      <c r="AZ32" s="256"/>
      <c r="BA32" s="257"/>
      <c r="BB32" s="628">
        <f>見積入力・印刷!BB32</f>
        <v>0</v>
      </c>
      <c r="BC32" s="629"/>
      <c r="BD32" s="629"/>
      <c r="BE32" s="630"/>
      <c r="BF32" s="45">
        <f>見積入力・印刷!BF32</f>
        <v>0</v>
      </c>
      <c r="BG32" s="250">
        <f>見積入力・印刷!BG32</f>
        <v>0</v>
      </c>
      <c r="BH32" s="251"/>
      <c r="BI32" s="243">
        <f>見積入力・印刷!BI32</f>
        <v>0</v>
      </c>
      <c r="BJ32" s="244"/>
      <c r="BK32" s="245"/>
      <c r="BL32" s="243">
        <f t="shared" si="5"/>
        <v>0</v>
      </c>
      <c r="BM32" s="244"/>
      <c r="BN32" s="244"/>
      <c r="BO32" s="245"/>
      <c r="BP32" s="640"/>
      <c r="BQ32" s="641"/>
      <c r="BR32" s="635">
        <f t="shared" si="6"/>
        <v>0</v>
      </c>
      <c r="BS32" s="636"/>
      <c r="BT32" s="636"/>
      <c r="BU32" s="636"/>
      <c r="BV32" s="536"/>
      <c r="BW32" s="537"/>
      <c r="BX32" s="537"/>
      <c r="BY32" s="537"/>
      <c r="BZ32" s="537"/>
      <c r="CA32" s="462"/>
      <c r="CB32" s="270"/>
      <c r="CC32" s="270"/>
      <c r="CD32" s="463"/>
      <c r="CE32" s="1"/>
      <c r="CF32" s="1"/>
      <c r="CH32" s="60" t="s">
        <v>171</v>
      </c>
      <c r="CK32" s="60">
        <v>4</v>
      </c>
      <c r="CN32" s="1"/>
      <c r="CO32" s="1"/>
      <c r="CR32" s="10" t="s">
        <v>522</v>
      </c>
      <c r="CS32" s="1"/>
      <c r="CT32" s="76">
        <v>19</v>
      </c>
      <c r="CU32" s="85" t="s">
        <v>103</v>
      </c>
      <c r="CV32" s="75">
        <v>40633</v>
      </c>
    </row>
    <row r="33" spans="2:100" ht="16.5" customHeight="1">
      <c r="B33" s="375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376"/>
      <c r="U33" s="427"/>
      <c r="V33" s="428"/>
      <c r="W33" s="239">
        <f>見積入力・印刷!W33</f>
        <v>0</v>
      </c>
      <c r="X33" s="239"/>
      <c r="Y33" s="239"/>
      <c r="Z33" s="239"/>
      <c r="AA33" s="632">
        <f>見積入力・印刷!AA33</f>
        <v>0</v>
      </c>
      <c r="AB33" s="632"/>
      <c r="AC33" s="632"/>
      <c r="AD33" s="632"/>
      <c r="AE33" s="45">
        <f>見積入力・印刷!AE33</f>
        <v>0</v>
      </c>
      <c r="AF33" s="286">
        <f>見積入力・印刷!AF33</f>
        <v>0</v>
      </c>
      <c r="AG33" s="286"/>
      <c r="AH33" s="240">
        <f>見積入力・印刷!AH33</f>
        <v>0</v>
      </c>
      <c r="AI33" s="240"/>
      <c r="AJ33" s="240"/>
      <c r="AK33" s="240">
        <f t="shared" si="7"/>
        <v>0</v>
      </c>
      <c r="AL33" s="240"/>
      <c r="AM33" s="240"/>
      <c r="AN33" s="240"/>
      <c r="AO33" s="634"/>
      <c r="AP33" s="634"/>
      <c r="AQ33" s="633">
        <f t="shared" si="4"/>
        <v>0</v>
      </c>
      <c r="AR33" s="633"/>
      <c r="AS33" s="633"/>
      <c r="AT33" s="633"/>
      <c r="AU33" s="514"/>
      <c r="AV33" s="453"/>
      <c r="AW33" s="428"/>
      <c r="AX33" s="255">
        <f>見積入力・印刷!AX33</f>
        <v>0</v>
      </c>
      <c r="AY33" s="256"/>
      <c r="AZ33" s="256"/>
      <c r="BA33" s="257"/>
      <c r="BB33" s="628">
        <f>見積入力・印刷!BB33</f>
        <v>0</v>
      </c>
      <c r="BC33" s="629"/>
      <c r="BD33" s="629"/>
      <c r="BE33" s="630"/>
      <c r="BF33" s="45">
        <f>見積入力・印刷!BF33</f>
        <v>0</v>
      </c>
      <c r="BG33" s="250">
        <f>見積入力・印刷!BG33</f>
        <v>0</v>
      </c>
      <c r="BH33" s="251"/>
      <c r="BI33" s="243">
        <f>見積入力・印刷!BI33</f>
        <v>0</v>
      </c>
      <c r="BJ33" s="244"/>
      <c r="BK33" s="245"/>
      <c r="BL33" s="243">
        <f t="shared" si="5"/>
        <v>0</v>
      </c>
      <c r="BM33" s="244"/>
      <c r="BN33" s="244"/>
      <c r="BO33" s="245"/>
      <c r="BP33" s="640"/>
      <c r="BQ33" s="641"/>
      <c r="BR33" s="635">
        <f t="shared" si="6"/>
        <v>0</v>
      </c>
      <c r="BS33" s="636"/>
      <c r="BT33" s="636"/>
      <c r="BU33" s="636"/>
      <c r="BV33" s="536"/>
      <c r="BW33" s="537"/>
      <c r="BX33" s="537"/>
      <c r="BY33" s="537"/>
      <c r="BZ33" s="537"/>
      <c r="CA33" s="462"/>
      <c r="CB33" s="270"/>
      <c r="CC33" s="270"/>
      <c r="CD33" s="463"/>
      <c r="CE33" s="1"/>
      <c r="CF33" s="1"/>
      <c r="CH33" s="60" t="s">
        <v>172</v>
      </c>
      <c r="CK33" s="60">
        <v>5</v>
      </c>
      <c r="CN33" s="1"/>
      <c r="CO33" s="1"/>
      <c r="CR33" s="10" t="s">
        <v>523</v>
      </c>
      <c r="CS33" s="1"/>
      <c r="CT33" s="76">
        <v>25</v>
      </c>
      <c r="CU33" s="85" t="s">
        <v>104</v>
      </c>
      <c r="CV33" s="75">
        <v>40633</v>
      </c>
    </row>
    <row r="34" spans="2:100" ht="16.5" customHeight="1">
      <c r="B34" s="375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376"/>
      <c r="U34" s="427"/>
      <c r="V34" s="428"/>
      <c r="W34" s="239">
        <f>見積入力・印刷!W34</f>
        <v>0</v>
      </c>
      <c r="X34" s="239"/>
      <c r="Y34" s="239"/>
      <c r="Z34" s="239"/>
      <c r="AA34" s="632">
        <f>見積入力・印刷!AA34</f>
        <v>0</v>
      </c>
      <c r="AB34" s="632"/>
      <c r="AC34" s="632"/>
      <c r="AD34" s="632"/>
      <c r="AE34" s="45">
        <f>見積入力・印刷!AE34</f>
        <v>0</v>
      </c>
      <c r="AF34" s="286">
        <f>見積入力・印刷!AF34</f>
        <v>0</v>
      </c>
      <c r="AG34" s="286"/>
      <c r="AH34" s="240">
        <f>見積入力・印刷!AH34</f>
        <v>0</v>
      </c>
      <c r="AI34" s="240"/>
      <c r="AJ34" s="240"/>
      <c r="AK34" s="240">
        <f t="shared" si="7"/>
        <v>0</v>
      </c>
      <c r="AL34" s="240"/>
      <c r="AM34" s="240"/>
      <c r="AN34" s="240"/>
      <c r="AO34" s="634"/>
      <c r="AP34" s="634"/>
      <c r="AQ34" s="633">
        <f t="shared" si="4"/>
        <v>0</v>
      </c>
      <c r="AR34" s="633"/>
      <c r="AS34" s="633"/>
      <c r="AT34" s="633"/>
      <c r="AU34" s="514"/>
      <c r="AV34" s="453"/>
      <c r="AW34" s="428"/>
      <c r="AX34" s="255">
        <f>見積入力・印刷!AX34</f>
        <v>0</v>
      </c>
      <c r="AY34" s="256"/>
      <c r="AZ34" s="256"/>
      <c r="BA34" s="257"/>
      <c r="BB34" s="628">
        <f>見積入力・印刷!BB34</f>
        <v>0</v>
      </c>
      <c r="BC34" s="629"/>
      <c r="BD34" s="629"/>
      <c r="BE34" s="630"/>
      <c r="BF34" s="45">
        <f>見積入力・印刷!BF34</f>
        <v>0</v>
      </c>
      <c r="BG34" s="250">
        <f>見積入力・印刷!BG34</f>
        <v>0</v>
      </c>
      <c r="BH34" s="251"/>
      <c r="BI34" s="243">
        <f>見積入力・印刷!BI34</f>
        <v>0</v>
      </c>
      <c r="BJ34" s="244"/>
      <c r="BK34" s="245"/>
      <c r="BL34" s="243">
        <f t="shared" si="5"/>
        <v>0</v>
      </c>
      <c r="BM34" s="244"/>
      <c r="BN34" s="244"/>
      <c r="BO34" s="245"/>
      <c r="BP34" s="640"/>
      <c r="BQ34" s="641"/>
      <c r="BR34" s="635">
        <f t="shared" si="6"/>
        <v>0</v>
      </c>
      <c r="BS34" s="636"/>
      <c r="BT34" s="636"/>
      <c r="BU34" s="636"/>
      <c r="BV34" s="536"/>
      <c r="BW34" s="537"/>
      <c r="BX34" s="537"/>
      <c r="BY34" s="537"/>
      <c r="BZ34" s="537"/>
      <c r="CA34" s="462"/>
      <c r="CB34" s="270"/>
      <c r="CC34" s="270"/>
      <c r="CD34" s="463"/>
      <c r="CE34" s="1"/>
      <c r="CF34" s="1"/>
      <c r="CH34" s="60" t="s">
        <v>173</v>
      </c>
      <c r="CK34" s="60">
        <v>6</v>
      </c>
      <c r="CN34" s="1"/>
      <c r="CO34" s="1"/>
      <c r="CR34" s="10" t="s">
        <v>524</v>
      </c>
      <c r="CS34" s="1"/>
      <c r="CT34" s="76">
        <v>36</v>
      </c>
      <c r="CU34" s="85" t="s">
        <v>105</v>
      </c>
      <c r="CV34" s="75">
        <v>40694</v>
      </c>
    </row>
    <row r="35" spans="2:100" ht="16.5" customHeight="1">
      <c r="B35" s="375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376"/>
      <c r="U35" s="427"/>
      <c r="V35" s="428"/>
      <c r="W35" s="239">
        <f>見積入力・印刷!W35</f>
        <v>0</v>
      </c>
      <c r="X35" s="239"/>
      <c r="Y35" s="239"/>
      <c r="Z35" s="239"/>
      <c r="AA35" s="632">
        <f>見積入力・印刷!AA35</f>
        <v>0</v>
      </c>
      <c r="AB35" s="632"/>
      <c r="AC35" s="632"/>
      <c r="AD35" s="632"/>
      <c r="AE35" s="45">
        <f>見積入力・印刷!AE35</f>
        <v>0</v>
      </c>
      <c r="AF35" s="286">
        <f>見積入力・印刷!AF35</f>
        <v>0</v>
      </c>
      <c r="AG35" s="286"/>
      <c r="AH35" s="240">
        <f>見積入力・印刷!AH35</f>
        <v>0</v>
      </c>
      <c r="AI35" s="240"/>
      <c r="AJ35" s="240"/>
      <c r="AK35" s="240">
        <f t="shared" si="7"/>
        <v>0</v>
      </c>
      <c r="AL35" s="240"/>
      <c r="AM35" s="240"/>
      <c r="AN35" s="240"/>
      <c r="AO35" s="634"/>
      <c r="AP35" s="634"/>
      <c r="AQ35" s="633">
        <f t="shared" si="4"/>
        <v>0</v>
      </c>
      <c r="AR35" s="633"/>
      <c r="AS35" s="633"/>
      <c r="AT35" s="633"/>
      <c r="AU35" s="514"/>
      <c r="AV35" s="453"/>
      <c r="AW35" s="428"/>
      <c r="AX35" s="255">
        <f>見積入力・印刷!AX35</f>
        <v>0</v>
      </c>
      <c r="AY35" s="256"/>
      <c r="AZ35" s="256"/>
      <c r="BA35" s="257"/>
      <c r="BB35" s="628">
        <f>見積入力・印刷!BB35</f>
        <v>0</v>
      </c>
      <c r="BC35" s="629"/>
      <c r="BD35" s="629"/>
      <c r="BE35" s="630"/>
      <c r="BF35" s="45">
        <f>見積入力・印刷!BF35</f>
        <v>0</v>
      </c>
      <c r="BG35" s="250">
        <f>見積入力・印刷!BG35</f>
        <v>0</v>
      </c>
      <c r="BH35" s="251"/>
      <c r="BI35" s="243">
        <f>見積入力・印刷!BI35</f>
        <v>0</v>
      </c>
      <c r="BJ35" s="244"/>
      <c r="BK35" s="245"/>
      <c r="BL35" s="243">
        <f t="shared" si="5"/>
        <v>0</v>
      </c>
      <c r="BM35" s="244"/>
      <c r="BN35" s="244"/>
      <c r="BO35" s="245"/>
      <c r="BP35" s="640"/>
      <c r="BQ35" s="641"/>
      <c r="BR35" s="635">
        <f t="shared" si="6"/>
        <v>0</v>
      </c>
      <c r="BS35" s="636"/>
      <c r="BT35" s="636"/>
      <c r="BU35" s="636"/>
      <c r="BV35" s="536"/>
      <c r="BW35" s="537"/>
      <c r="BX35" s="537"/>
      <c r="BY35" s="537"/>
      <c r="BZ35" s="537"/>
      <c r="CA35" s="464"/>
      <c r="CB35" s="312"/>
      <c r="CC35" s="312"/>
      <c r="CD35" s="465"/>
      <c r="CE35" s="1"/>
      <c r="CF35" s="1"/>
      <c r="CH35" s="60" t="s">
        <v>174</v>
      </c>
      <c r="CK35" s="60">
        <v>7</v>
      </c>
      <c r="CN35" s="1"/>
      <c r="CO35" s="1"/>
      <c r="CR35" s="10" t="s">
        <v>525</v>
      </c>
      <c r="CS35" s="1"/>
      <c r="CT35" s="76">
        <v>54</v>
      </c>
      <c r="CU35" s="85" t="s">
        <v>106</v>
      </c>
      <c r="CV35" s="75">
        <v>39721</v>
      </c>
    </row>
    <row r="36" spans="2:100" ht="16.5" customHeight="1">
      <c r="B36" s="406" t="s">
        <v>526</v>
      </c>
      <c r="C36" s="340"/>
      <c r="D36" s="340"/>
      <c r="E36" s="340"/>
      <c r="F36" s="341"/>
      <c r="G36" s="392" t="s">
        <v>527</v>
      </c>
      <c r="H36" s="392"/>
      <c r="I36" s="392"/>
      <c r="J36" s="392"/>
      <c r="K36" s="393"/>
      <c r="L36" s="393"/>
      <c r="M36" s="393"/>
      <c r="N36" s="393"/>
      <c r="O36" s="393"/>
      <c r="P36" s="393"/>
      <c r="Q36" s="393"/>
      <c r="R36" s="393"/>
      <c r="S36" s="393"/>
      <c r="T36" s="394"/>
      <c r="U36" s="427"/>
      <c r="V36" s="428"/>
      <c r="W36" s="239">
        <f>見積入力・印刷!W36</f>
        <v>0</v>
      </c>
      <c r="X36" s="239"/>
      <c r="Y36" s="239"/>
      <c r="Z36" s="239"/>
      <c r="AA36" s="632">
        <f>見積入力・印刷!AA36</f>
        <v>0</v>
      </c>
      <c r="AB36" s="632"/>
      <c r="AC36" s="632"/>
      <c r="AD36" s="632"/>
      <c r="AE36" s="45">
        <f>見積入力・印刷!AE36</f>
        <v>0</v>
      </c>
      <c r="AF36" s="286">
        <f>見積入力・印刷!AF36</f>
        <v>0</v>
      </c>
      <c r="AG36" s="286"/>
      <c r="AH36" s="240">
        <f>見積入力・印刷!AH36</f>
        <v>0</v>
      </c>
      <c r="AI36" s="240"/>
      <c r="AJ36" s="240"/>
      <c r="AK36" s="240">
        <f t="shared" si="7"/>
        <v>0</v>
      </c>
      <c r="AL36" s="240"/>
      <c r="AM36" s="240"/>
      <c r="AN36" s="240"/>
      <c r="AO36" s="634"/>
      <c r="AP36" s="634"/>
      <c r="AQ36" s="633">
        <f t="shared" si="4"/>
        <v>0</v>
      </c>
      <c r="AR36" s="633"/>
      <c r="AS36" s="633"/>
      <c r="AT36" s="633"/>
      <c r="AU36" s="514"/>
      <c r="AV36" s="453"/>
      <c r="AW36" s="428"/>
      <c r="AX36" s="255">
        <f>見積入力・印刷!AX36</f>
        <v>0</v>
      </c>
      <c r="AY36" s="256"/>
      <c r="AZ36" s="256"/>
      <c r="BA36" s="257"/>
      <c r="BB36" s="628">
        <f>見積入力・印刷!BB36</f>
        <v>0</v>
      </c>
      <c r="BC36" s="629"/>
      <c r="BD36" s="629"/>
      <c r="BE36" s="630"/>
      <c r="BF36" s="45">
        <f>見積入力・印刷!BF36</f>
        <v>0</v>
      </c>
      <c r="BG36" s="250">
        <f>見積入力・印刷!BG36</f>
        <v>0</v>
      </c>
      <c r="BH36" s="251"/>
      <c r="BI36" s="243">
        <f>見積入力・印刷!BI36</f>
        <v>0</v>
      </c>
      <c r="BJ36" s="244"/>
      <c r="BK36" s="245"/>
      <c r="BL36" s="243">
        <f t="shared" si="5"/>
        <v>0</v>
      </c>
      <c r="BM36" s="244"/>
      <c r="BN36" s="244"/>
      <c r="BO36" s="245"/>
      <c r="BP36" s="640"/>
      <c r="BQ36" s="641"/>
      <c r="BR36" s="635">
        <f t="shared" si="6"/>
        <v>0</v>
      </c>
      <c r="BS36" s="636"/>
      <c r="BT36" s="636"/>
      <c r="BU36" s="636"/>
      <c r="BV36" s="536"/>
      <c r="BW36" s="537"/>
      <c r="BX36" s="537"/>
      <c r="BY36" s="537"/>
      <c r="BZ36" s="537"/>
      <c r="CA36" s="491" t="s">
        <v>64</v>
      </c>
      <c r="CB36" s="345"/>
      <c r="CC36" s="345"/>
      <c r="CD36" s="492"/>
      <c r="CE36" s="1"/>
      <c r="CF36" s="1"/>
      <c r="CH36" s="60" t="s">
        <v>175</v>
      </c>
      <c r="CK36" s="60">
        <v>8</v>
      </c>
      <c r="CN36" s="1"/>
      <c r="CO36" s="1"/>
      <c r="CR36" s="10" t="s">
        <v>528</v>
      </c>
      <c r="CS36" s="1"/>
      <c r="CT36" s="76">
        <v>68</v>
      </c>
      <c r="CU36" s="85" t="s">
        <v>107</v>
      </c>
      <c r="CV36" s="75">
        <v>40329</v>
      </c>
    </row>
    <row r="37" spans="2:100" ht="16.5" customHeight="1">
      <c r="B37" s="387"/>
      <c r="C37" s="270"/>
      <c r="D37" s="270"/>
      <c r="E37" s="270"/>
      <c r="F37" s="407"/>
      <c r="G37" s="409"/>
      <c r="H37" s="410"/>
      <c r="I37" s="410"/>
      <c r="J37" s="410"/>
      <c r="K37" s="408" t="s">
        <v>5</v>
      </c>
      <c r="L37" s="408"/>
      <c r="M37" s="448"/>
      <c r="N37" s="448"/>
      <c r="O37" s="448"/>
      <c r="P37" s="391" t="s">
        <v>6</v>
      </c>
      <c r="Q37" s="391"/>
      <c r="R37" s="395"/>
      <c r="S37" s="395"/>
      <c r="T37" s="396"/>
      <c r="U37" s="427"/>
      <c r="V37" s="428"/>
      <c r="W37" s="239">
        <f>見積入力・印刷!W37</f>
        <v>0</v>
      </c>
      <c r="X37" s="239"/>
      <c r="Y37" s="239"/>
      <c r="Z37" s="239"/>
      <c r="AA37" s="632">
        <f>見積入力・印刷!AA37</f>
        <v>0</v>
      </c>
      <c r="AB37" s="632"/>
      <c r="AC37" s="632"/>
      <c r="AD37" s="632"/>
      <c r="AE37" s="45">
        <f>見積入力・印刷!AE37</f>
        <v>0</v>
      </c>
      <c r="AF37" s="286">
        <f>見積入力・印刷!AF37</f>
        <v>0</v>
      </c>
      <c r="AG37" s="286"/>
      <c r="AH37" s="240">
        <f>見積入力・印刷!AH37</f>
        <v>0</v>
      </c>
      <c r="AI37" s="240"/>
      <c r="AJ37" s="240"/>
      <c r="AK37" s="240">
        <f t="shared" si="7"/>
        <v>0</v>
      </c>
      <c r="AL37" s="240"/>
      <c r="AM37" s="240"/>
      <c r="AN37" s="240"/>
      <c r="AO37" s="634"/>
      <c r="AP37" s="634"/>
      <c r="AQ37" s="633">
        <f t="shared" si="4"/>
        <v>0</v>
      </c>
      <c r="AR37" s="633"/>
      <c r="AS37" s="633"/>
      <c r="AT37" s="633"/>
      <c r="AU37" s="514"/>
      <c r="AV37" s="453"/>
      <c r="AW37" s="428"/>
      <c r="AX37" s="255">
        <f>見積入力・印刷!AX37</f>
        <v>0</v>
      </c>
      <c r="AY37" s="256"/>
      <c r="AZ37" s="256"/>
      <c r="BA37" s="257"/>
      <c r="BB37" s="628">
        <f>見積入力・印刷!BB37</f>
        <v>0</v>
      </c>
      <c r="BC37" s="629"/>
      <c r="BD37" s="629"/>
      <c r="BE37" s="630"/>
      <c r="BF37" s="45">
        <f>見積入力・印刷!BF37</f>
        <v>0</v>
      </c>
      <c r="BG37" s="250">
        <f>見積入力・印刷!BG37</f>
        <v>0</v>
      </c>
      <c r="BH37" s="251"/>
      <c r="BI37" s="243">
        <f>見積入力・印刷!BI37</f>
        <v>0</v>
      </c>
      <c r="BJ37" s="244"/>
      <c r="BK37" s="245"/>
      <c r="BL37" s="243">
        <f t="shared" si="5"/>
        <v>0</v>
      </c>
      <c r="BM37" s="244"/>
      <c r="BN37" s="244"/>
      <c r="BO37" s="245"/>
      <c r="BP37" s="640"/>
      <c r="BQ37" s="641"/>
      <c r="BR37" s="635">
        <f t="shared" si="6"/>
        <v>0</v>
      </c>
      <c r="BS37" s="636"/>
      <c r="BT37" s="636"/>
      <c r="BU37" s="636"/>
      <c r="BV37" s="536"/>
      <c r="BW37" s="537"/>
      <c r="BX37" s="537"/>
      <c r="BY37" s="537"/>
      <c r="BZ37" s="537"/>
      <c r="CA37" s="460"/>
      <c r="CB37" s="403"/>
      <c r="CC37" s="403"/>
      <c r="CD37" s="461"/>
      <c r="CE37" s="1"/>
      <c r="CF37" s="1"/>
      <c r="CH37" s="60" t="s">
        <v>176</v>
      </c>
      <c r="CK37" s="60">
        <v>9</v>
      </c>
      <c r="CN37" s="1"/>
      <c r="CO37" s="1"/>
      <c r="CR37" s="10" t="s">
        <v>529</v>
      </c>
      <c r="CS37" s="1"/>
      <c r="CT37" s="76">
        <v>74</v>
      </c>
      <c r="CU37" s="85" t="s">
        <v>108</v>
      </c>
      <c r="CV37" s="75">
        <v>40633</v>
      </c>
    </row>
    <row r="38" spans="2:100" ht="16.5" customHeight="1" thickBot="1">
      <c r="B38" s="406" t="s">
        <v>530</v>
      </c>
      <c r="C38" s="520"/>
      <c r="D38" s="520"/>
      <c r="E38" s="520"/>
      <c r="F38" s="521"/>
      <c r="G38" s="53"/>
      <c r="H38" s="340" t="s">
        <v>531</v>
      </c>
      <c r="I38" s="340"/>
      <c r="J38" s="340"/>
      <c r="K38" s="340"/>
      <c r="L38" s="53"/>
      <c r="M38" s="340" t="s">
        <v>7</v>
      </c>
      <c r="N38" s="340"/>
      <c r="O38" s="340"/>
      <c r="P38" s="53"/>
      <c r="Q38" s="405" t="s">
        <v>8</v>
      </c>
      <c r="R38" s="405"/>
      <c r="S38" s="405"/>
      <c r="T38" s="525"/>
      <c r="U38" s="427"/>
      <c r="V38" s="428"/>
      <c r="W38" s="239">
        <f>見積入力・印刷!W38</f>
        <v>0</v>
      </c>
      <c r="X38" s="239"/>
      <c r="Y38" s="239"/>
      <c r="Z38" s="239"/>
      <c r="AA38" s="632">
        <f>見積入力・印刷!AA38</f>
        <v>0</v>
      </c>
      <c r="AB38" s="632"/>
      <c r="AC38" s="632"/>
      <c r="AD38" s="632"/>
      <c r="AE38" s="45">
        <f>見積入力・印刷!AE38</f>
        <v>0</v>
      </c>
      <c r="AF38" s="286">
        <f>見積入力・印刷!AF38</f>
        <v>0</v>
      </c>
      <c r="AG38" s="286"/>
      <c r="AH38" s="240">
        <f>見積入力・印刷!AH38</f>
        <v>0</v>
      </c>
      <c r="AI38" s="240"/>
      <c r="AJ38" s="240"/>
      <c r="AK38" s="240">
        <f t="shared" si="7"/>
        <v>0</v>
      </c>
      <c r="AL38" s="240"/>
      <c r="AM38" s="240"/>
      <c r="AN38" s="240"/>
      <c r="AO38" s="634"/>
      <c r="AP38" s="634"/>
      <c r="AQ38" s="633">
        <f t="shared" si="4"/>
        <v>0</v>
      </c>
      <c r="AR38" s="633"/>
      <c r="AS38" s="633"/>
      <c r="AT38" s="633"/>
      <c r="AU38" s="514"/>
      <c r="AV38" s="453"/>
      <c r="AW38" s="428"/>
      <c r="AX38" s="255"/>
      <c r="AY38" s="256"/>
      <c r="AZ38" s="256"/>
      <c r="BA38" s="257"/>
      <c r="BB38" s="628">
        <f>見積入力・印刷!BB38</f>
        <v>0</v>
      </c>
      <c r="BC38" s="629"/>
      <c r="BD38" s="629"/>
      <c r="BE38" s="630"/>
      <c r="BF38" s="45">
        <f>見積入力・印刷!BF38</f>
        <v>0</v>
      </c>
      <c r="BG38" s="250">
        <f>見積入力・印刷!BG38</f>
        <v>0</v>
      </c>
      <c r="BH38" s="251"/>
      <c r="BI38" s="243">
        <f>見積入力・印刷!BI38</f>
        <v>0</v>
      </c>
      <c r="BJ38" s="244"/>
      <c r="BK38" s="245"/>
      <c r="BL38" s="243">
        <f>BG38*BI38</f>
        <v>0</v>
      </c>
      <c r="BM38" s="244"/>
      <c r="BN38" s="244"/>
      <c r="BO38" s="245"/>
      <c r="BP38" s="640"/>
      <c r="BQ38" s="641"/>
      <c r="BR38" s="635">
        <f t="shared" si="6"/>
        <v>0</v>
      </c>
      <c r="BS38" s="636"/>
      <c r="BT38" s="636"/>
      <c r="BU38" s="636"/>
      <c r="BV38" s="536"/>
      <c r="BW38" s="537"/>
      <c r="BX38" s="537"/>
      <c r="BY38" s="537"/>
      <c r="BZ38" s="537"/>
      <c r="CA38" s="462"/>
      <c r="CB38" s="270"/>
      <c r="CC38" s="270"/>
      <c r="CD38" s="463"/>
      <c r="CE38" s="1"/>
      <c r="CF38" s="1"/>
      <c r="CH38" s="60" t="s">
        <v>177</v>
      </c>
      <c r="CK38" s="60">
        <v>10</v>
      </c>
      <c r="CN38" s="1"/>
      <c r="CO38" s="1"/>
      <c r="CR38" s="10" t="s">
        <v>532</v>
      </c>
      <c r="CS38" s="1"/>
      <c r="CT38" s="77">
        <v>78</v>
      </c>
      <c r="CU38" s="86" t="s">
        <v>109</v>
      </c>
      <c r="CV38" s="78">
        <v>40724</v>
      </c>
    </row>
    <row r="39" spans="2:100" ht="16.5" customHeight="1" thickTop="1">
      <c r="B39" s="522"/>
      <c r="C39" s="523"/>
      <c r="D39" s="523"/>
      <c r="E39" s="523"/>
      <c r="F39" s="524"/>
      <c r="G39" s="3"/>
      <c r="H39" s="266" t="s">
        <v>9</v>
      </c>
      <c r="I39" s="266"/>
      <c r="J39" s="266"/>
      <c r="K39" s="266"/>
      <c r="L39" s="3"/>
      <c r="M39" s="266" t="s">
        <v>10</v>
      </c>
      <c r="N39" s="266"/>
      <c r="O39" s="266"/>
      <c r="P39" s="3"/>
      <c r="Q39" s="7"/>
      <c r="R39" s="7"/>
      <c r="S39" s="7"/>
      <c r="T39" s="4"/>
      <c r="U39" s="427"/>
      <c r="V39" s="428"/>
      <c r="W39" s="239">
        <f>見積入力・印刷!W39</f>
        <v>0</v>
      </c>
      <c r="X39" s="239"/>
      <c r="Y39" s="239"/>
      <c r="Z39" s="239"/>
      <c r="AA39" s="632">
        <f>見積入力・印刷!AA39</f>
        <v>0</v>
      </c>
      <c r="AB39" s="632"/>
      <c r="AC39" s="632"/>
      <c r="AD39" s="632"/>
      <c r="AE39" s="45">
        <f>見積入力・印刷!AE39</f>
        <v>0</v>
      </c>
      <c r="AF39" s="286">
        <f>見積入力・印刷!AF39</f>
        <v>0</v>
      </c>
      <c r="AG39" s="286"/>
      <c r="AH39" s="240">
        <f>見積入力・印刷!AH39</f>
        <v>0</v>
      </c>
      <c r="AI39" s="240"/>
      <c r="AJ39" s="240"/>
      <c r="AK39" s="240">
        <f t="shared" si="7"/>
        <v>0</v>
      </c>
      <c r="AL39" s="240"/>
      <c r="AM39" s="240"/>
      <c r="AN39" s="240"/>
      <c r="AO39" s="634"/>
      <c r="AP39" s="634"/>
      <c r="AQ39" s="633">
        <f t="shared" si="4"/>
        <v>0</v>
      </c>
      <c r="AR39" s="633"/>
      <c r="AS39" s="633"/>
      <c r="AT39" s="633"/>
      <c r="AU39" s="514"/>
      <c r="AV39" s="453"/>
      <c r="AW39" s="428"/>
      <c r="AX39" s="255"/>
      <c r="AY39" s="256"/>
      <c r="AZ39" s="256"/>
      <c r="BA39" s="257"/>
      <c r="BB39" s="628">
        <f>見積入力・印刷!BB39</f>
        <v>0</v>
      </c>
      <c r="BC39" s="629"/>
      <c r="BD39" s="629"/>
      <c r="BE39" s="630"/>
      <c r="BF39" s="45">
        <f>見積入力・印刷!BF39</f>
        <v>0</v>
      </c>
      <c r="BG39" s="250">
        <f>見積入力・印刷!BG39</f>
        <v>0</v>
      </c>
      <c r="BH39" s="251"/>
      <c r="BI39" s="243">
        <f>見積入力・印刷!BI39</f>
        <v>0</v>
      </c>
      <c r="BJ39" s="244"/>
      <c r="BK39" s="245"/>
      <c r="BL39" s="243">
        <f t="shared" si="5"/>
        <v>0</v>
      </c>
      <c r="BM39" s="244"/>
      <c r="BN39" s="244"/>
      <c r="BO39" s="245"/>
      <c r="BP39" s="640"/>
      <c r="BQ39" s="641"/>
      <c r="BR39" s="635">
        <f>BI39</f>
        <v>0</v>
      </c>
      <c r="BS39" s="636"/>
      <c r="BT39" s="636"/>
      <c r="BU39" s="636"/>
      <c r="BV39" s="536"/>
      <c r="BW39" s="537"/>
      <c r="BX39" s="537"/>
      <c r="BY39" s="537"/>
      <c r="BZ39" s="537"/>
      <c r="CA39" s="462"/>
      <c r="CB39" s="270"/>
      <c r="CC39" s="270"/>
      <c r="CD39" s="463"/>
      <c r="CE39" s="1"/>
      <c r="CF39" s="1"/>
      <c r="CH39" s="60" t="s">
        <v>178</v>
      </c>
      <c r="CK39" s="60">
        <v>11</v>
      </c>
      <c r="CN39" s="1"/>
      <c r="CO39" s="1"/>
      <c r="CR39" s="10" t="s">
        <v>533</v>
      </c>
      <c r="CS39" s="1"/>
      <c r="CT39" s="76">
        <v>8</v>
      </c>
      <c r="CU39" s="85" t="s">
        <v>110</v>
      </c>
      <c r="CV39" s="75">
        <v>40633</v>
      </c>
    </row>
    <row r="40" spans="2:100" ht="16.5" customHeight="1" thickBot="1">
      <c r="B40" s="522"/>
      <c r="C40" s="523"/>
      <c r="D40" s="523"/>
      <c r="E40" s="523"/>
      <c r="F40" s="524"/>
      <c r="G40" s="65" t="s">
        <v>534</v>
      </c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19" t="s">
        <v>535</v>
      </c>
      <c r="U40" s="427"/>
      <c r="V40" s="428"/>
      <c r="W40" s="239">
        <f>見積入力・印刷!W40</f>
        <v>0</v>
      </c>
      <c r="X40" s="239"/>
      <c r="Y40" s="239"/>
      <c r="Z40" s="239"/>
      <c r="AA40" s="632">
        <f>見積入力・印刷!AA40</f>
        <v>0</v>
      </c>
      <c r="AB40" s="632"/>
      <c r="AC40" s="632"/>
      <c r="AD40" s="632"/>
      <c r="AE40" s="45">
        <f>見積入力・印刷!AE40</f>
        <v>0</v>
      </c>
      <c r="AF40" s="286">
        <f>見積入力・印刷!AF40</f>
        <v>0</v>
      </c>
      <c r="AG40" s="286"/>
      <c r="AH40" s="240">
        <f>見積入力・印刷!AH40</f>
        <v>0</v>
      </c>
      <c r="AI40" s="240"/>
      <c r="AJ40" s="240"/>
      <c r="AK40" s="240">
        <f t="shared" si="7"/>
        <v>0</v>
      </c>
      <c r="AL40" s="240"/>
      <c r="AM40" s="240"/>
      <c r="AN40" s="240"/>
      <c r="AO40" s="634"/>
      <c r="AP40" s="634"/>
      <c r="AQ40" s="633">
        <f t="shared" si="4"/>
        <v>0</v>
      </c>
      <c r="AR40" s="633"/>
      <c r="AS40" s="633"/>
      <c r="AT40" s="633"/>
      <c r="AU40" s="514"/>
      <c r="AV40" s="453"/>
      <c r="AW40" s="428"/>
      <c r="AX40" s="255"/>
      <c r="AY40" s="256"/>
      <c r="AZ40" s="256"/>
      <c r="BA40" s="257"/>
      <c r="BB40" s="628">
        <f>見積入力・印刷!BB40</f>
        <v>0</v>
      </c>
      <c r="BC40" s="629"/>
      <c r="BD40" s="629"/>
      <c r="BE40" s="630"/>
      <c r="BF40" s="45">
        <f>見積入力・印刷!BF40</f>
        <v>0</v>
      </c>
      <c r="BG40" s="250">
        <f>見積入力・印刷!BG40</f>
        <v>0</v>
      </c>
      <c r="BH40" s="251"/>
      <c r="BI40" s="243">
        <f>見積入力・印刷!BI40</f>
        <v>0</v>
      </c>
      <c r="BJ40" s="244"/>
      <c r="BK40" s="245"/>
      <c r="BL40" s="243">
        <f t="shared" si="5"/>
        <v>0</v>
      </c>
      <c r="BM40" s="244"/>
      <c r="BN40" s="244"/>
      <c r="BO40" s="245"/>
      <c r="BP40" s="640"/>
      <c r="BQ40" s="641"/>
      <c r="BR40" s="635">
        <f>BI40</f>
        <v>0</v>
      </c>
      <c r="BS40" s="636"/>
      <c r="BT40" s="636"/>
      <c r="BU40" s="636"/>
      <c r="BV40" s="536"/>
      <c r="BW40" s="537"/>
      <c r="BX40" s="537"/>
      <c r="BY40" s="537"/>
      <c r="BZ40" s="537"/>
      <c r="CA40" s="493"/>
      <c r="CB40" s="494"/>
      <c r="CC40" s="494"/>
      <c r="CD40" s="495"/>
      <c r="CE40" s="1"/>
      <c r="CF40" s="1"/>
      <c r="CH40" s="60" t="s">
        <v>179</v>
      </c>
      <c r="CK40" s="60">
        <v>12</v>
      </c>
      <c r="CN40" s="1"/>
      <c r="CO40" s="1"/>
      <c r="CR40" s="11" t="s">
        <v>536</v>
      </c>
      <c r="CS40" s="1"/>
      <c r="CT40" s="76">
        <v>9</v>
      </c>
      <c r="CU40" s="85" t="s">
        <v>111</v>
      </c>
      <c r="CV40" s="75">
        <v>40633</v>
      </c>
    </row>
    <row r="41" spans="2:100" ht="16.5" customHeight="1" thickBot="1">
      <c r="B41" s="406" t="s">
        <v>20</v>
      </c>
      <c r="C41" s="340"/>
      <c r="D41" s="340"/>
      <c r="E41" s="340"/>
      <c r="F41" s="341"/>
      <c r="G41" s="54"/>
      <c r="H41" s="340" t="s">
        <v>11</v>
      </c>
      <c r="I41" s="340"/>
      <c r="J41" s="54"/>
      <c r="K41" s="340" t="s">
        <v>12</v>
      </c>
      <c r="L41" s="340"/>
      <c r="M41" s="54"/>
      <c r="N41" s="340" t="s">
        <v>13</v>
      </c>
      <c r="O41" s="340"/>
      <c r="P41" s="54"/>
      <c r="Q41" s="405" t="s">
        <v>10</v>
      </c>
      <c r="R41" s="405"/>
      <c r="S41" s="405"/>
      <c r="T41" s="55"/>
      <c r="U41" s="427"/>
      <c r="V41" s="428"/>
      <c r="W41" s="239">
        <f>見積入力・印刷!W41</f>
        <v>0</v>
      </c>
      <c r="X41" s="239"/>
      <c r="Y41" s="239"/>
      <c r="Z41" s="239"/>
      <c r="AA41" s="632">
        <f>見積入力・印刷!AA41</f>
        <v>0</v>
      </c>
      <c r="AB41" s="632"/>
      <c r="AC41" s="632"/>
      <c r="AD41" s="632"/>
      <c r="AE41" s="45">
        <f>見積入力・印刷!AE41</f>
        <v>0</v>
      </c>
      <c r="AF41" s="286">
        <f>見積入力・印刷!AF41</f>
        <v>0</v>
      </c>
      <c r="AG41" s="286"/>
      <c r="AH41" s="240">
        <f>見積入力・印刷!AH41</f>
        <v>0</v>
      </c>
      <c r="AI41" s="240"/>
      <c r="AJ41" s="240"/>
      <c r="AK41" s="240">
        <f t="shared" si="7"/>
        <v>0</v>
      </c>
      <c r="AL41" s="240"/>
      <c r="AM41" s="240"/>
      <c r="AN41" s="240"/>
      <c r="AO41" s="634"/>
      <c r="AP41" s="634"/>
      <c r="AQ41" s="633">
        <f t="shared" si="4"/>
        <v>0</v>
      </c>
      <c r="AR41" s="633"/>
      <c r="AS41" s="633"/>
      <c r="AT41" s="633"/>
      <c r="AU41" s="514"/>
      <c r="AV41" s="453"/>
      <c r="AW41" s="428"/>
      <c r="AX41" s="252"/>
      <c r="AY41" s="253"/>
      <c r="AZ41" s="253"/>
      <c r="BA41" s="254"/>
      <c r="BB41" s="628">
        <f>見積入力・印刷!BB41</f>
        <v>0</v>
      </c>
      <c r="BC41" s="629"/>
      <c r="BD41" s="629"/>
      <c r="BE41" s="630"/>
      <c r="BF41" s="45">
        <f>見積入力・印刷!BF41</f>
        <v>0</v>
      </c>
      <c r="BG41" s="250">
        <f>見積入力・印刷!BG41</f>
        <v>0</v>
      </c>
      <c r="BH41" s="251"/>
      <c r="BI41" s="243">
        <f>見積入力・印刷!BI41</f>
        <v>0</v>
      </c>
      <c r="BJ41" s="244"/>
      <c r="BK41" s="245"/>
      <c r="BL41" s="243">
        <f t="shared" si="5"/>
        <v>0</v>
      </c>
      <c r="BM41" s="244"/>
      <c r="BN41" s="244"/>
      <c r="BO41" s="245"/>
      <c r="BP41" s="640"/>
      <c r="BQ41" s="641"/>
      <c r="BR41" s="635">
        <f>BI41</f>
        <v>0</v>
      </c>
      <c r="BS41" s="636"/>
      <c r="BT41" s="636"/>
      <c r="BU41" s="636"/>
      <c r="BV41" s="536"/>
      <c r="BW41" s="537"/>
      <c r="BX41" s="537"/>
      <c r="BY41" s="537"/>
      <c r="BZ41" s="537"/>
      <c r="CA41" s="488"/>
      <c r="CB41" s="489"/>
      <c r="CC41" s="489"/>
      <c r="CD41" s="490"/>
      <c r="CE41" s="1"/>
      <c r="CF41" s="1"/>
      <c r="CH41" s="60" t="s">
        <v>180</v>
      </c>
      <c r="CK41" s="60">
        <v>13</v>
      </c>
      <c r="CN41" s="1"/>
      <c r="CO41" s="1"/>
      <c r="CR41" s="10" t="s">
        <v>537</v>
      </c>
      <c r="CS41" s="1"/>
      <c r="CT41" s="76">
        <v>17</v>
      </c>
      <c r="CU41" s="85" t="s">
        <v>112</v>
      </c>
      <c r="CV41" s="75">
        <v>40633</v>
      </c>
    </row>
    <row r="42" spans="2:100" ht="16.5" customHeight="1">
      <c r="B42" s="387"/>
      <c r="C42" s="270"/>
      <c r="D42" s="270"/>
      <c r="E42" s="270"/>
      <c r="F42" s="407"/>
      <c r="G42" s="3"/>
      <c r="H42" s="3"/>
      <c r="I42" s="266" t="s">
        <v>14</v>
      </c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4"/>
      <c r="U42" s="427"/>
      <c r="V42" s="428"/>
      <c r="W42" s="239">
        <f>見積入力・印刷!W42</f>
        <v>0</v>
      </c>
      <c r="X42" s="239"/>
      <c r="Y42" s="239"/>
      <c r="Z42" s="239"/>
      <c r="AA42" s="632">
        <f>見積入力・印刷!AA42</f>
        <v>0</v>
      </c>
      <c r="AB42" s="632"/>
      <c r="AC42" s="632"/>
      <c r="AD42" s="632"/>
      <c r="AE42" s="45">
        <f>見積入力・印刷!AE42</f>
        <v>0</v>
      </c>
      <c r="AF42" s="286">
        <f>見積入力・印刷!AF42</f>
        <v>0</v>
      </c>
      <c r="AG42" s="286"/>
      <c r="AH42" s="240">
        <f>見積入力・印刷!AH42</f>
        <v>0</v>
      </c>
      <c r="AI42" s="240"/>
      <c r="AJ42" s="240"/>
      <c r="AK42" s="240">
        <f t="shared" si="7"/>
        <v>0</v>
      </c>
      <c r="AL42" s="240"/>
      <c r="AM42" s="240"/>
      <c r="AN42" s="240"/>
      <c r="AO42" s="634"/>
      <c r="AP42" s="634"/>
      <c r="AQ42" s="633">
        <f t="shared" si="4"/>
        <v>0</v>
      </c>
      <c r="AR42" s="633"/>
      <c r="AS42" s="633"/>
      <c r="AT42" s="633"/>
      <c r="AU42" s="514"/>
      <c r="AV42" s="453"/>
      <c r="AW42" s="428"/>
      <c r="AX42" s="451" t="s">
        <v>56</v>
      </c>
      <c r="AY42" s="451"/>
      <c r="AZ42" s="451"/>
      <c r="BA42" s="451"/>
      <c r="BB42" s="628">
        <f>見積入力・印刷!BB42</f>
        <v>0</v>
      </c>
      <c r="BC42" s="629"/>
      <c r="BD42" s="629"/>
      <c r="BE42" s="630"/>
      <c r="BF42" s="45" t="str">
        <f>見積入力・印刷!BF42</f>
        <v>式</v>
      </c>
      <c r="BG42" s="250">
        <f>見積入力・印刷!BG42</f>
        <v>1</v>
      </c>
      <c r="BH42" s="251"/>
      <c r="BI42" s="243">
        <f>見積入力・印刷!BI42</f>
        <v>0</v>
      </c>
      <c r="BJ42" s="244"/>
      <c r="BK42" s="245"/>
      <c r="BL42" s="240">
        <f>BG42*BI42</f>
        <v>0</v>
      </c>
      <c r="BM42" s="240"/>
      <c r="BN42" s="240"/>
      <c r="BO42" s="240"/>
      <c r="BP42" s="634"/>
      <c r="BQ42" s="634"/>
      <c r="BR42" s="633">
        <f>BI42</f>
        <v>0</v>
      </c>
      <c r="BS42" s="633"/>
      <c r="BT42" s="633"/>
      <c r="BU42" s="635"/>
      <c r="BV42" s="536"/>
      <c r="BW42" s="537"/>
      <c r="BX42" s="537"/>
      <c r="BY42" s="537"/>
      <c r="BZ42" s="537"/>
      <c r="CA42" s="466" t="s">
        <v>65</v>
      </c>
      <c r="CB42" s="467"/>
      <c r="CC42" s="467"/>
      <c r="CD42" s="468"/>
      <c r="CE42" s="1"/>
      <c r="CF42" s="1"/>
      <c r="CH42" s="60" t="s">
        <v>181</v>
      </c>
      <c r="CK42" s="60">
        <v>14</v>
      </c>
      <c r="CN42" s="1"/>
      <c r="CO42" s="1"/>
      <c r="CR42" s="11" t="s">
        <v>538</v>
      </c>
      <c r="CS42" s="1"/>
      <c r="CT42" s="76">
        <v>24</v>
      </c>
      <c r="CU42" s="85" t="s">
        <v>113</v>
      </c>
      <c r="CV42" s="75">
        <v>40633</v>
      </c>
    </row>
    <row r="43" spans="2:100" ht="16.5" customHeight="1">
      <c r="B43" s="387"/>
      <c r="C43" s="270"/>
      <c r="D43" s="270"/>
      <c r="E43" s="270"/>
      <c r="F43" s="407"/>
      <c r="G43" s="3"/>
      <c r="H43" s="3"/>
      <c r="I43" s="266" t="s">
        <v>15</v>
      </c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4"/>
      <c r="U43" s="427"/>
      <c r="V43" s="428"/>
      <c r="W43" s="239">
        <f>見積入力・印刷!W43</f>
        <v>0</v>
      </c>
      <c r="X43" s="239"/>
      <c r="Y43" s="239"/>
      <c r="Z43" s="239"/>
      <c r="AA43" s="632">
        <f>見積入力・印刷!AA43</f>
        <v>0</v>
      </c>
      <c r="AB43" s="632"/>
      <c r="AC43" s="632"/>
      <c r="AD43" s="632"/>
      <c r="AE43" s="45">
        <f>見積入力・印刷!AE43</f>
        <v>0</v>
      </c>
      <c r="AF43" s="286">
        <f>見積入力・印刷!AF43</f>
        <v>0</v>
      </c>
      <c r="AG43" s="286"/>
      <c r="AH43" s="240">
        <f>見積入力・印刷!AH43</f>
        <v>0</v>
      </c>
      <c r="AI43" s="240"/>
      <c r="AJ43" s="240"/>
      <c r="AK43" s="240">
        <f t="shared" si="7"/>
        <v>0</v>
      </c>
      <c r="AL43" s="240"/>
      <c r="AM43" s="240"/>
      <c r="AN43" s="240"/>
      <c r="AO43" s="634"/>
      <c r="AP43" s="634"/>
      <c r="AQ43" s="633">
        <f t="shared" si="4"/>
        <v>0</v>
      </c>
      <c r="AR43" s="633"/>
      <c r="AS43" s="633"/>
      <c r="AT43" s="633"/>
      <c r="AU43" s="514"/>
      <c r="AV43" s="50" t="s">
        <v>539</v>
      </c>
      <c r="AW43" s="46" t="s">
        <v>540</v>
      </c>
      <c r="AX43" s="227" t="s">
        <v>51</v>
      </c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40">
        <f>SUM(BL31:BO42)</f>
        <v>0</v>
      </c>
      <c r="BM43" s="240"/>
      <c r="BN43" s="240"/>
      <c r="BO43" s="240"/>
      <c r="BP43" s="518"/>
      <c r="BQ43" s="518"/>
      <c r="BR43" s="633">
        <f>SUM(BR31:BU42)</f>
        <v>0</v>
      </c>
      <c r="BS43" s="633"/>
      <c r="BT43" s="633"/>
      <c r="BU43" s="635"/>
      <c r="BV43" s="536"/>
      <c r="BW43" s="537"/>
      <c r="BX43" s="537"/>
      <c r="BY43" s="537"/>
      <c r="BZ43" s="537"/>
      <c r="CA43" s="460"/>
      <c r="CB43" s="403"/>
      <c r="CC43" s="403"/>
      <c r="CD43" s="461"/>
      <c r="CE43" s="1"/>
      <c r="CF43" s="1"/>
      <c r="CH43" s="60" t="s">
        <v>182</v>
      </c>
      <c r="CK43" s="60">
        <v>15</v>
      </c>
      <c r="CN43" s="1"/>
      <c r="CO43" s="1"/>
      <c r="CR43" s="10" t="s">
        <v>541</v>
      </c>
      <c r="CS43" s="1"/>
      <c r="CT43" s="76">
        <v>28</v>
      </c>
      <c r="CU43" s="85" t="s">
        <v>114</v>
      </c>
      <c r="CV43" s="75">
        <v>40694</v>
      </c>
    </row>
    <row r="44" spans="2:100" ht="16.5" customHeight="1">
      <c r="B44" s="387"/>
      <c r="C44" s="270"/>
      <c r="D44" s="270"/>
      <c r="E44" s="270"/>
      <c r="F44" s="407"/>
      <c r="G44" s="3"/>
      <c r="H44" s="3"/>
      <c r="I44" s="266" t="s">
        <v>16</v>
      </c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4"/>
      <c r="U44" s="427"/>
      <c r="V44" s="428"/>
      <c r="W44" s="239">
        <f>見積入力・印刷!W44</f>
        <v>0</v>
      </c>
      <c r="X44" s="239"/>
      <c r="Y44" s="239"/>
      <c r="Z44" s="239"/>
      <c r="AA44" s="632">
        <f>見積入力・印刷!AA44</f>
        <v>0</v>
      </c>
      <c r="AB44" s="632"/>
      <c r="AC44" s="632"/>
      <c r="AD44" s="632"/>
      <c r="AE44" s="45">
        <f>見積入力・印刷!AE44</f>
        <v>0</v>
      </c>
      <c r="AF44" s="286">
        <f>見積入力・印刷!AF44</f>
        <v>0</v>
      </c>
      <c r="AG44" s="286"/>
      <c r="AH44" s="240">
        <f>見積入力・印刷!AH44</f>
        <v>0</v>
      </c>
      <c r="AI44" s="240"/>
      <c r="AJ44" s="240"/>
      <c r="AK44" s="240">
        <f t="shared" si="7"/>
        <v>0</v>
      </c>
      <c r="AL44" s="240"/>
      <c r="AM44" s="240"/>
      <c r="AN44" s="240"/>
      <c r="AO44" s="634"/>
      <c r="AP44" s="634"/>
      <c r="AQ44" s="633">
        <f t="shared" si="4"/>
        <v>0</v>
      </c>
      <c r="AR44" s="633"/>
      <c r="AS44" s="633"/>
      <c r="AT44" s="633"/>
      <c r="AU44" s="514"/>
      <c r="AV44" s="472" t="s">
        <v>542</v>
      </c>
      <c r="AW44" s="473"/>
      <c r="AX44" s="227" t="s">
        <v>441</v>
      </c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46"/>
      <c r="BL44" s="598">
        <f>AK29+AK53+BL30+BL43</f>
        <v>0</v>
      </c>
      <c r="BM44" s="599"/>
      <c r="BN44" s="599"/>
      <c r="BO44" s="599"/>
      <c r="BP44" s="518"/>
      <c r="BQ44" s="518"/>
      <c r="BR44" s="639">
        <f>AQ29+AQ53+BR30+BR43</f>
        <v>0</v>
      </c>
      <c r="BS44" s="634"/>
      <c r="BT44" s="634"/>
      <c r="BU44" s="634"/>
      <c r="BV44" s="536"/>
      <c r="BW44" s="537"/>
      <c r="BX44" s="537"/>
      <c r="BY44" s="537"/>
      <c r="BZ44" s="537"/>
      <c r="CA44" s="462"/>
      <c r="CB44" s="270"/>
      <c r="CC44" s="270"/>
      <c r="CD44" s="463"/>
      <c r="CE44" s="1"/>
      <c r="CF44" s="1"/>
      <c r="CH44" s="61" t="s">
        <v>183</v>
      </c>
      <c r="CK44" s="60">
        <v>16</v>
      </c>
      <c r="CN44" s="1"/>
      <c r="CO44" s="1"/>
      <c r="CR44" s="11" t="s">
        <v>543</v>
      </c>
      <c r="CS44" s="1"/>
      <c r="CT44" s="76">
        <v>31</v>
      </c>
      <c r="CU44" s="85" t="s">
        <v>115</v>
      </c>
      <c r="CV44" s="75">
        <v>40694</v>
      </c>
    </row>
    <row r="45" spans="2:100" ht="16.5" customHeight="1">
      <c r="B45" s="387"/>
      <c r="C45" s="270"/>
      <c r="D45" s="270"/>
      <c r="E45" s="270"/>
      <c r="F45" s="407"/>
      <c r="G45" s="3"/>
      <c r="H45" s="266" t="s">
        <v>17</v>
      </c>
      <c r="I45" s="266"/>
      <c r="J45" s="3"/>
      <c r="K45" s="3"/>
      <c r="L45" s="270" t="s">
        <v>18</v>
      </c>
      <c r="M45" s="270"/>
      <c r="N45" s="3"/>
      <c r="O45" s="278"/>
      <c r="P45" s="278"/>
      <c r="Q45" s="278"/>
      <c r="R45" s="266" t="s">
        <v>19</v>
      </c>
      <c r="S45" s="266"/>
      <c r="T45" s="4"/>
      <c r="U45" s="427"/>
      <c r="V45" s="428"/>
      <c r="W45" s="239">
        <f>見積入力・印刷!W45</f>
        <v>0</v>
      </c>
      <c r="X45" s="239"/>
      <c r="Y45" s="239"/>
      <c r="Z45" s="239"/>
      <c r="AA45" s="632">
        <f>見積入力・印刷!AA45</f>
        <v>0</v>
      </c>
      <c r="AB45" s="632"/>
      <c r="AC45" s="632"/>
      <c r="AD45" s="632"/>
      <c r="AE45" s="45">
        <f>見積入力・印刷!AE45</f>
        <v>0</v>
      </c>
      <c r="AF45" s="286">
        <f>見積入力・印刷!AF45</f>
        <v>0</v>
      </c>
      <c r="AG45" s="286"/>
      <c r="AH45" s="240">
        <f>見積入力・印刷!AH45</f>
        <v>0</v>
      </c>
      <c r="AI45" s="240"/>
      <c r="AJ45" s="240"/>
      <c r="AK45" s="240">
        <f t="shared" si="7"/>
        <v>0</v>
      </c>
      <c r="AL45" s="240"/>
      <c r="AM45" s="240"/>
      <c r="AN45" s="240"/>
      <c r="AO45" s="634"/>
      <c r="AP45" s="634"/>
      <c r="AQ45" s="633">
        <f t="shared" si="4"/>
        <v>0</v>
      </c>
      <c r="AR45" s="633"/>
      <c r="AS45" s="633"/>
      <c r="AT45" s="633"/>
      <c r="AU45" s="514"/>
      <c r="AV45" s="95" t="s">
        <v>544</v>
      </c>
      <c r="AW45" s="46"/>
      <c r="AX45" s="227" t="s">
        <v>452</v>
      </c>
      <c r="AY45" s="227"/>
      <c r="AZ45" s="227"/>
      <c r="BA45" s="227"/>
      <c r="BB45" s="227"/>
      <c r="BC45" s="227"/>
      <c r="BD45" s="474" t="s">
        <v>545</v>
      </c>
      <c r="BE45" s="474"/>
      <c r="BF45" s="474"/>
      <c r="BG45" s="638"/>
      <c r="BH45" s="638"/>
      <c r="BI45" s="96" t="s">
        <v>546</v>
      </c>
      <c r="BJ45" s="96"/>
      <c r="BK45" s="97"/>
      <c r="BL45" s="240">
        <f>INT(BL44*$BG$45/100)</f>
        <v>0</v>
      </c>
      <c r="BM45" s="240"/>
      <c r="BN45" s="240"/>
      <c r="BO45" s="240"/>
      <c r="BP45" s="518"/>
      <c r="BQ45" s="518"/>
      <c r="BR45" s="633">
        <f>INT(BR44*$BG$45/100)</f>
        <v>0</v>
      </c>
      <c r="BS45" s="633"/>
      <c r="BT45" s="633"/>
      <c r="BU45" s="633"/>
      <c r="BV45" s="536"/>
      <c r="BW45" s="537"/>
      <c r="BX45" s="537"/>
      <c r="BY45" s="537"/>
      <c r="BZ45" s="537"/>
      <c r="CA45" s="464"/>
      <c r="CB45" s="312"/>
      <c r="CC45" s="312"/>
      <c r="CD45" s="465"/>
      <c r="CE45" s="1"/>
      <c r="CF45" s="1"/>
      <c r="CK45" s="60">
        <v>17</v>
      </c>
      <c r="CN45" s="1"/>
      <c r="CO45" s="1"/>
      <c r="CR45" s="10" t="s">
        <v>547</v>
      </c>
      <c r="CS45" s="1"/>
      <c r="CT45" s="76">
        <v>32</v>
      </c>
      <c r="CU45" s="85" t="s">
        <v>116</v>
      </c>
      <c r="CV45" s="75">
        <v>40694</v>
      </c>
    </row>
    <row r="46" spans="2:100" ht="16.5" customHeight="1">
      <c r="B46" s="449" t="s">
        <v>548</v>
      </c>
      <c r="C46" s="340"/>
      <c r="D46" s="340"/>
      <c r="E46" s="340"/>
      <c r="F46" s="341"/>
      <c r="G46" s="271" t="s">
        <v>21</v>
      </c>
      <c r="H46" s="272"/>
      <c r="I46" s="267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9"/>
      <c r="U46" s="427"/>
      <c r="V46" s="428"/>
      <c r="W46" s="239">
        <f>見積入力・印刷!W46</f>
        <v>0</v>
      </c>
      <c r="X46" s="239"/>
      <c r="Y46" s="239"/>
      <c r="Z46" s="239"/>
      <c r="AA46" s="632">
        <f>見積入力・印刷!AA46</f>
        <v>0</v>
      </c>
      <c r="AB46" s="632"/>
      <c r="AC46" s="632"/>
      <c r="AD46" s="632"/>
      <c r="AE46" s="45">
        <f>見積入力・印刷!AE46</f>
        <v>0</v>
      </c>
      <c r="AF46" s="286">
        <f>見積入力・印刷!AF46</f>
        <v>0</v>
      </c>
      <c r="AG46" s="286"/>
      <c r="AH46" s="240">
        <f>見積入力・印刷!AH46</f>
        <v>0</v>
      </c>
      <c r="AI46" s="240"/>
      <c r="AJ46" s="240"/>
      <c r="AK46" s="240">
        <f t="shared" si="7"/>
        <v>0</v>
      </c>
      <c r="AL46" s="240"/>
      <c r="AM46" s="240"/>
      <c r="AN46" s="240"/>
      <c r="AO46" s="634"/>
      <c r="AP46" s="634"/>
      <c r="AQ46" s="633">
        <f t="shared" si="4"/>
        <v>0</v>
      </c>
      <c r="AR46" s="633"/>
      <c r="AS46" s="633"/>
      <c r="AT46" s="633"/>
      <c r="AU46" s="514"/>
      <c r="AV46" s="226" t="s">
        <v>442</v>
      </c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40">
        <f>BL44+BL45</f>
        <v>0</v>
      </c>
      <c r="BM46" s="240"/>
      <c r="BN46" s="240"/>
      <c r="BO46" s="240"/>
      <c r="BP46" s="238"/>
      <c r="BQ46" s="238"/>
      <c r="BR46" s="633">
        <f>BR44+BR45</f>
        <v>0</v>
      </c>
      <c r="BS46" s="633"/>
      <c r="BT46" s="633"/>
      <c r="BU46" s="633"/>
      <c r="BV46" s="536"/>
      <c r="BW46" s="537"/>
      <c r="BX46" s="537"/>
      <c r="BY46" s="537"/>
      <c r="BZ46" s="537"/>
      <c r="CA46" s="457" t="s">
        <v>66</v>
      </c>
      <c r="CB46" s="458"/>
      <c r="CC46" s="458"/>
      <c r="CD46" s="459"/>
      <c r="CE46" s="1"/>
      <c r="CF46" s="1"/>
      <c r="CK46" s="60">
        <v>18</v>
      </c>
      <c r="CN46" s="1"/>
      <c r="CO46" s="1"/>
      <c r="CR46" s="11" t="s">
        <v>549</v>
      </c>
      <c r="CS46" s="1"/>
      <c r="CT46" s="76">
        <v>45</v>
      </c>
      <c r="CU46" s="85" t="s">
        <v>117</v>
      </c>
      <c r="CV46" s="75">
        <v>40999</v>
      </c>
    </row>
    <row r="47" spans="2:100" ht="16.5" customHeight="1">
      <c r="B47" s="387"/>
      <c r="C47" s="270"/>
      <c r="D47" s="270"/>
      <c r="E47" s="270"/>
      <c r="F47" s="407"/>
      <c r="G47" s="58" t="s">
        <v>22</v>
      </c>
      <c r="H47" s="52"/>
      <c r="I47" s="263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5"/>
      <c r="U47" s="427"/>
      <c r="V47" s="428"/>
      <c r="W47" s="239">
        <f>見積入力・印刷!W47</f>
        <v>0</v>
      </c>
      <c r="X47" s="239"/>
      <c r="Y47" s="239"/>
      <c r="Z47" s="239"/>
      <c r="AA47" s="632">
        <f>見積入力・印刷!AA47</f>
        <v>0</v>
      </c>
      <c r="AB47" s="632"/>
      <c r="AC47" s="632"/>
      <c r="AD47" s="632"/>
      <c r="AE47" s="45">
        <f>見積入力・印刷!AE47</f>
        <v>0</v>
      </c>
      <c r="AF47" s="286">
        <f>見積入力・印刷!AF47</f>
        <v>0</v>
      </c>
      <c r="AG47" s="286"/>
      <c r="AH47" s="240">
        <f>見積入力・印刷!AH47</f>
        <v>0</v>
      </c>
      <c r="AI47" s="240"/>
      <c r="AJ47" s="240"/>
      <c r="AK47" s="240">
        <f t="shared" si="7"/>
        <v>0</v>
      </c>
      <c r="AL47" s="240"/>
      <c r="AM47" s="240"/>
      <c r="AN47" s="240"/>
      <c r="AO47" s="634"/>
      <c r="AP47" s="634"/>
      <c r="AQ47" s="633">
        <f t="shared" si="4"/>
        <v>0</v>
      </c>
      <c r="AR47" s="633"/>
      <c r="AS47" s="633"/>
      <c r="AT47" s="633"/>
      <c r="AU47" s="514"/>
      <c r="AV47" s="226" t="s">
        <v>550</v>
      </c>
      <c r="AW47" s="227"/>
      <c r="AX47" s="227"/>
      <c r="AY47" s="227"/>
      <c r="AZ47" s="227"/>
      <c r="BC47" s="96"/>
      <c r="BD47" s="96"/>
      <c r="BE47" s="96"/>
      <c r="BF47" s="96"/>
      <c r="BG47" s="474">
        <v>10</v>
      </c>
      <c r="BH47" s="474"/>
      <c r="BI47" s="96" t="s">
        <v>551</v>
      </c>
      <c r="BJ47" s="96"/>
      <c r="BK47" s="97"/>
      <c r="BL47" s="240">
        <f>INT(BL46*$BG$47/100)</f>
        <v>0</v>
      </c>
      <c r="BM47" s="240"/>
      <c r="BN47" s="240"/>
      <c r="BO47" s="240"/>
      <c r="BP47" s="238"/>
      <c r="BQ47" s="238"/>
      <c r="BR47" s="633">
        <f>INT(BR46*$BG$47/100)</f>
        <v>0</v>
      </c>
      <c r="BS47" s="633"/>
      <c r="BT47" s="633"/>
      <c r="BU47" s="633"/>
      <c r="BV47" s="538"/>
      <c r="BW47" s="539"/>
      <c r="BX47" s="539"/>
      <c r="BY47" s="539"/>
      <c r="BZ47" s="539"/>
      <c r="CA47" s="460"/>
      <c r="CB47" s="403"/>
      <c r="CC47" s="403"/>
      <c r="CD47" s="461"/>
      <c r="CE47" s="1"/>
      <c r="CF47" s="1"/>
      <c r="CK47" s="60">
        <v>19</v>
      </c>
      <c r="CN47" s="1"/>
      <c r="CO47" s="1"/>
      <c r="CR47" s="10" t="s">
        <v>552</v>
      </c>
      <c r="CS47" s="1"/>
      <c r="CT47" s="76">
        <v>59</v>
      </c>
      <c r="CU47" s="85" t="s">
        <v>118</v>
      </c>
      <c r="CV47" s="75">
        <v>39872</v>
      </c>
    </row>
    <row r="48" spans="2:100" ht="16.5" customHeight="1">
      <c r="B48" s="449" t="s">
        <v>23</v>
      </c>
      <c r="C48" s="340"/>
      <c r="D48" s="340"/>
      <c r="E48" s="340"/>
      <c r="F48" s="341"/>
      <c r="G48" s="271" t="s">
        <v>21</v>
      </c>
      <c r="H48" s="272"/>
      <c r="I48" s="267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9"/>
      <c r="U48" s="427"/>
      <c r="V48" s="428"/>
      <c r="W48" s="239">
        <f>見積入力・印刷!W48</f>
        <v>0</v>
      </c>
      <c r="X48" s="239"/>
      <c r="Y48" s="239"/>
      <c r="Z48" s="239"/>
      <c r="AA48" s="632">
        <f>見積入力・印刷!AA48</f>
        <v>0</v>
      </c>
      <c r="AB48" s="632"/>
      <c r="AC48" s="632"/>
      <c r="AD48" s="632"/>
      <c r="AE48" s="45">
        <f>見積入力・印刷!AE48</f>
        <v>0</v>
      </c>
      <c r="AF48" s="286">
        <f>見積入力・印刷!AF48</f>
        <v>0</v>
      </c>
      <c r="AG48" s="286"/>
      <c r="AH48" s="240">
        <f>見積入力・印刷!AH48</f>
        <v>0</v>
      </c>
      <c r="AI48" s="240"/>
      <c r="AJ48" s="240"/>
      <c r="AK48" s="240">
        <f t="shared" si="7"/>
        <v>0</v>
      </c>
      <c r="AL48" s="240"/>
      <c r="AM48" s="240"/>
      <c r="AN48" s="240"/>
      <c r="AO48" s="634"/>
      <c r="AP48" s="634"/>
      <c r="AQ48" s="633">
        <f t="shared" si="4"/>
        <v>0</v>
      </c>
      <c r="AR48" s="633"/>
      <c r="AS48" s="633"/>
      <c r="AT48" s="633"/>
      <c r="AU48" s="514"/>
      <c r="AV48" s="131" t="s">
        <v>636</v>
      </c>
      <c r="AW48" s="96"/>
      <c r="AX48" s="96"/>
      <c r="AY48" s="96"/>
      <c r="AZ48" s="96"/>
      <c r="BA48" s="96"/>
      <c r="BB48" s="96"/>
      <c r="BC48" s="96"/>
      <c r="BD48" s="517">
        <f>BR48-INT(BR48/1.1)</f>
        <v>0</v>
      </c>
      <c r="BE48" s="517"/>
      <c r="BF48" s="517"/>
      <c r="BG48" s="517"/>
      <c r="BH48" s="227" t="s">
        <v>637</v>
      </c>
      <c r="BI48" s="227"/>
      <c r="BJ48" s="227"/>
      <c r="BK48" s="246"/>
      <c r="BL48" s="240">
        <f>見積入力・印刷!BL48</f>
        <v>0</v>
      </c>
      <c r="BM48" s="240"/>
      <c r="BN48" s="240"/>
      <c r="BO48" s="240"/>
      <c r="BP48" s="238"/>
      <c r="BQ48" s="238"/>
      <c r="BR48" s="633"/>
      <c r="BS48" s="633"/>
      <c r="BT48" s="633"/>
      <c r="BU48" s="635"/>
      <c r="BV48" s="540" t="s">
        <v>71</v>
      </c>
      <c r="BW48" s="541"/>
      <c r="BX48" s="541"/>
      <c r="BY48" s="541"/>
      <c r="BZ48" s="542"/>
      <c r="CA48" s="462"/>
      <c r="CB48" s="270"/>
      <c r="CC48" s="270"/>
      <c r="CD48" s="463"/>
      <c r="CE48" s="1"/>
      <c r="CF48" s="1"/>
      <c r="CK48" s="60">
        <v>20</v>
      </c>
      <c r="CN48" s="1"/>
      <c r="CO48" s="1"/>
      <c r="CR48" s="10" t="s">
        <v>553</v>
      </c>
      <c r="CS48" s="1"/>
      <c r="CT48" s="76">
        <v>63</v>
      </c>
      <c r="CU48" s="85" t="s">
        <v>119</v>
      </c>
      <c r="CV48" s="75">
        <v>40025</v>
      </c>
    </row>
    <row r="49" spans="1:100" ht="16.5" customHeight="1">
      <c r="B49" s="387"/>
      <c r="C49" s="270"/>
      <c r="D49" s="270"/>
      <c r="E49" s="270"/>
      <c r="F49" s="407"/>
      <c r="G49" s="58" t="s">
        <v>22</v>
      </c>
      <c r="H49" s="52"/>
      <c r="I49" s="263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5"/>
      <c r="U49" s="427"/>
      <c r="V49" s="428"/>
      <c r="W49" s="239">
        <f>見積入力・印刷!W49</f>
        <v>0</v>
      </c>
      <c r="X49" s="239"/>
      <c r="Y49" s="239"/>
      <c r="Z49" s="239"/>
      <c r="AA49" s="632">
        <f>見積入力・印刷!AA49</f>
        <v>0</v>
      </c>
      <c r="AB49" s="632"/>
      <c r="AC49" s="632"/>
      <c r="AD49" s="632"/>
      <c r="AE49" s="45">
        <f>見積入力・印刷!AE49</f>
        <v>0</v>
      </c>
      <c r="AF49" s="286">
        <f>見積入力・印刷!AF49</f>
        <v>0</v>
      </c>
      <c r="AG49" s="286"/>
      <c r="AH49" s="240">
        <f>見積入力・印刷!AH49</f>
        <v>0</v>
      </c>
      <c r="AI49" s="240"/>
      <c r="AJ49" s="240"/>
      <c r="AK49" s="240">
        <f t="shared" si="7"/>
        <v>0</v>
      </c>
      <c r="AL49" s="240"/>
      <c r="AM49" s="240"/>
      <c r="AN49" s="240"/>
      <c r="AO49" s="634"/>
      <c r="AP49" s="634"/>
      <c r="AQ49" s="633">
        <f t="shared" si="4"/>
        <v>0</v>
      </c>
      <c r="AR49" s="633"/>
      <c r="AS49" s="633"/>
      <c r="AT49" s="633"/>
      <c r="AU49" s="514"/>
      <c r="AV49" s="235" t="s">
        <v>554</v>
      </c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7"/>
      <c r="BL49" s="240">
        <f>BL46+BL47+BL48</f>
        <v>0</v>
      </c>
      <c r="BM49" s="240"/>
      <c r="BN49" s="240"/>
      <c r="BO49" s="240"/>
      <c r="BP49" s="238"/>
      <c r="BQ49" s="238"/>
      <c r="BR49" s="633">
        <f>BR46+BR47+BR48</f>
        <v>0</v>
      </c>
      <c r="BS49" s="633"/>
      <c r="BT49" s="633"/>
      <c r="BU49" s="635"/>
      <c r="BV49" s="531" t="s">
        <v>72</v>
      </c>
      <c r="BW49" s="532"/>
      <c r="BX49" s="532"/>
      <c r="BY49" s="532"/>
      <c r="BZ49" s="533"/>
      <c r="CA49" s="464"/>
      <c r="CB49" s="312"/>
      <c r="CC49" s="312"/>
      <c r="CD49" s="465"/>
      <c r="CE49" s="1"/>
      <c r="CF49" s="1"/>
      <c r="CK49" s="60">
        <v>21</v>
      </c>
      <c r="CN49" s="1"/>
      <c r="CO49" s="1"/>
      <c r="CR49" s="10" t="s">
        <v>555</v>
      </c>
      <c r="CS49" s="1"/>
      <c r="CT49" s="76">
        <v>64</v>
      </c>
      <c r="CU49" s="85" t="s">
        <v>120</v>
      </c>
      <c r="CV49" s="75">
        <v>40025</v>
      </c>
    </row>
    <row r="50" spans="1:100" ht="16.5" customHeight="1">
      <c r="B50" s="519" t="s">
        <v>556</v>
      </c>
      <c r="C50" s="520"/>
      <c r="D50" s="520"/>
      <c r="E50" s="520"/>
      <c r="F50" s="521"/>
      <c r="G50" s="341"/>
      <c r="H50" s="273" t="s">
        <v>24</v>
      </c>
      <c r="I50" s="259"/>
      <c r="J50" s="259"/>
      <c r="K50" s="259"/>
      <c r="L50" s="259"/>
      <c r="M50" s="274"/>
      <c r="N50" s="341"/>
      <c r="O50" s="259" t="s">
        <v>25</v>
      </c>
      <c r="P50" s="259"/>
      <c r="Q50" s="259"/>
      <c r="R50" s="259"/>
      <c r="S50" s="259"/>
      <c r="T50" s="260"/>
      <c r="U50" s="427"/>
      <c r="V50" s="428"/>
      <c r="W50" s="239">
        <f>見積入力・印刷!W50</f>
        <v>0</v>
      </c>
      <c r="X50" s="239"/>
      <c r="Y50" s="239"/>
      <c r="Z50" s="239"/>
      <c r="AA50" s="632">
        <f>見積入力・印刷!AA50</f>
        <v>0</v>
      </c>
      <c r="AB50" s="632"/>
      <c r="AC50" s="632"/>
      <c r="AD50" s="632"/>
      <c r="AE50" s="45">
        <f>見積入力・印刷!AE50</f>
        <v>0</v>
      </c>
      <c r="AF50" s="286">
        <f>見積入力・印刷!AF50</f>
        <v>0</v>
      </c>
      <c r="AG50" s="286"/>
      <c r="AH50" s="240">
        <f>見積入力・印刷!AH50</f>
        <v>0</v>
      </c>
      <c r="AI50" s="240"/>
      <c r="AJ50" s="240"/>
      <c r="AK50" s="240">
        <f t="shared" si="7"/>
        <v>0</v>
      </c>
      <c r="AL50" s="240"/>
      <c r="AM50" s="240"/>
      <c r="AN50" s="240"/>
      <c r="AO50" s="634"/>
      <c r="AP50" s="634"/>
      <c r="AQ50" s="633">
        <f t="shared" si="4"/>
        <v>0</v>
      </c>
      <c r="AR50" s="633"/>
      <c r="AS50" s="633"/>
      <c r="AT50" s="633"/>
      <c r="AU50" s="514"/>
      <c r="AV50" s="226" t="s">
        <v>451</v>
      </c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46"/>
      <c r="BL50" s="240">
        <f>IF(BL49-BL51&lt;0,"入力エラー",BL49-BL51)</f>
        <v>0</v>
      </c>
      <c r="BM50" s="240"/>
      <c r="BN50" s="240"/>
      <c r="BO50" s="240"/>
      <c r="BP50" s="238"/>
      <c r="BQ50" s="238"/>
      <c r="BR50" s="633">
        <f>IF(BR49-BR51&lt;0,"入力エラー",BR49-BR51)</f>
        <v>0</v>
      </c>
      <c r="BS50" s="633"/>
      <c r="BT50" s="633"/>
      <c r="BU50" s="635"/>
      <c r="BV50" s="566"/>
      <c r="BW50" s="567"/>
      <c r="BX50" s="567"/>
      <c r="BY50" s="567"/>
      <c r="BZ50" s="568"/>
      <c r="CA50" s="457" t="s">
        <v>557</v>
      </c>
      <c r="CB50" s="458"/>
      <c r="CC50" s="458"/>
      <c r="CD50" s="459"/>
      <c r="CE50" s="1"/>
      <c r="CF50" s="1"/>
      <c r="CG50" s="1"/>
      <c r="CK50" s="60">
        <v>22</v>
      </c>
      <c r="CN50" s="1"/>
      <c r="CO50" s="1"/>
      <c r="CR50" s="10" t="s">
        <v>558</v>
      </c>
      <c r="CS50" s="1"/>
      <c r="CT50" s="76">
        <v>82</v>
      </c>
      <c r="CU50" s="89" t="s">
        <v>121</v>
      </c>
      <c r="CV50" s="75">
        <v>40877</v>
      </c>
    </row>
    <row r="51" spans="1:100" ht="16.5" customHeight="1" thickBot="1">
      <c r="B51" s="522"/>
      <c r="C51" s="523"/>
      <c r="D51" s="523"/>
      <c r="E51" s="523"/>
      <c r="F51" s="524"/>
      <c r="G51" s="343"/>
      <c r="H51" s="275"/>
      <c r="I51" s="276"/>
      <c r="J51" s="276"/>
      <c r="K51" s="276"/>
      <c r="L51" s="276"/>
      <c r="M51" s="277"/>
      <c r="N51" s="343"/>
      <c r="O51" s="261"/>
      <c r="P51" s="261"/>
      <c r="Q51" s="261"/>
      <c r="R51" s="261"/>
      <c r="S51" s="261"/>
      <c r="T51" s="262"/>
      <c r="U51" s="427"/>
      <c r="V51" s="428"/>
      <c r="W51" s="239">
        <f>見積入力・印刷!W51</f>
        <v>0</v>
      </c>
      <c r="X51" s="239"/>
      <c r="Y51" s="239"/>
      <c r="Z51" s="239"/>
      <c r="AA51" s="632">
        <f>見積入力・印刷!AA51</f>
        <v>0</v>
      </c>
      <c r="AB51" s="632"/>
      <c r="AC51" s="632"/>
      <c r="AD51" s="632"/>
      <c r="AE51" s="45">
        <f>見積入力・印刷!AE51</f>
        <v>0</v>
      </c>
      <c r="AF51" s="286">
        <f>見積入力・印刷!AF51</f>
        <v>0</v>
      </c>
      <c r="AG51" s="286"/>
      <c r="AH51" s="240">
        <f>見積入力・印刷!AH51</f>
        <v>0</v>
      </c>
      <c r="AI51" s="240"/>
      <c r="AJ51" s="240"/>
      <c r="AK51" s="240">
        <f t="shared" si="7"/>
        <v>0</v>
      </c>
      <c r="AL51" s="240"/>
      <c r="AM51" s="240"/>
      <c r="AN51" s="240"/>
      <c r="AO51" s="634"/>
      <c r="AP51" s="634"/>
      <c r="AQ51" s="633">
        <f t="shared" si="4"/>
        <v>0</v>
      </c>
      <c r="AR51" s="633"/>
      <c r="AS51" s="633"/>
      <c r="AT51" s="633"/>
      <c r="AU51" s="514"/>
      <c r="AV51" s="247" t="s">
        <v>393</v>
      </c>
      <c r="AW51" s="248"/>
      <c r="AX51" s="248"/>
      <c r="AY51" s="248"/>
      <c r="AZ51" s="248"/>
      <c r="BA51" s="248"/>
      <c r="BB51" s="248"/>
      <c r="BC51" s="248"/>
      <c r="BD51" s="248"/>
      <c r="BE51" s="248"/>
      <c r="BF51" s="248"/>
      <c r="BG51" s="248"/>
      <c r="BH51" s="248"/>
      <c r="BI51" s="248"/>
      <c r="BJ51" s="248"/>
      <c r="BK51" s="249"/>
      <c r="BL51" s="240">
        <f>見積入力・印刷!BL51</f>
        <v>0</v>
      </c>
      <c r="BM51" s="240"/>
      <c r="BN51" s="240"/>
      <c r="BO51" s="240"/>
      <c r="BP51" s="238"/>
      <c r="BQ51" s="238"/>
      <c r="BR51" s="633"/>
      <c r="BS51" s="633"/>
      <c r="BT51" s="633"/>
      <c r="BU51" s="635"/>
      <c r="BV51" s="569"/>
      <c r="BW51" s="242"/>
      <c r="BX51" s="242"/>
      <c r="BY51" s="242"/>
      <c r="BZ51" s="570"/>
      <c r="CA51" s="460"/>
      <c r="CB51" s="403"/>
      <c r="CC51" s="403"/>
      <c r="CD51" s="461"/>
      <c r="CE51" s="1"/>
      <c r="CF51" s="1"/>
      <c r="CK51" s="60">
        <v>23</v>
      </c>
      <c r="CR51" s="10" t="s">
        <v>559</v>
      </c>
      <c r="CS51" s="1"/>
      <c r="CT51" s="82">
        <v>84</v>
      </c>
      <c r="CU51" s="90" t="s">
        <v>122</v>
      </c>
      <c r="CV51" s="78">
        <v>41152</v>
      </c>
    </row>
    <row r="52" spans="1:100" ht="16.5" customHeight="1" thickTop="1">
      <c r="B52" s="441" t="s">
        <v>135</v>
      </c>
      <c r="C52" s="442"/>
      <c r="D52" s="442"/>
      <c r="E52" s="442"/>
      <c r="F52" s="443"/>
      <c r="G52" s="444">
        <v>39388</v>
      </c>
      <c r="H52" s="444"/>
      <c r="I52" s="444"/>
      <c r="J52" s="444"/>
      <c r="K52" s="445"/>
      <c r="L52" s="446" t="s">
        <v>184</v>
      </c>
      <c r="M52" s="447"/>
      <c r="N52" s="439">
        <f>G52+(365*8)-1</f>
        <v>42307</v>
      </c>
      <c r="O52" s="439"/>
      <c r="P52" s="439"/>
      <c r="Q52" s="439"/>
      <c r="R52" s="439"/>
      <c r="S52" s="439"/>
      <c r="T52" s="440"/>
      <c r="U52" s="429"/>
      <c r="V52" s="430"/>
      <c r="W52" s="239"/>
      <c r="X52" s="239"/>
      <c r="Y52" s="239"/>
      <c r="Z52" s="239"/>
      <c r="AA52" s="632">
        <f>見積入力・印刷!AA52</f>
        <v>0</v>
      </c>
      <c r="AB52" s="632"/>
      <c r="AC52" s="632"/>
      <c r="AD52" s="632"/>
      <c r="AE52" s="45">
        <f>見積入力・印刷!AE52</f>
        <v>0</v>
      </c>
      <c r="AF52" s="286">
        <f>見積入力・印刷!AF52</f>
        <v>0</v>
      </c>
      <c r="AG52" s="286"/>
      <c r="AH52" s="240">
        <f>見積入力・印刷!AH52</f>
        <v>0</v>
      </c>
      <c r="AI52" s="240"/>
      <c r="AJ52" s="240"/>
      <c r="AK52" s="240">
        <f t="shared" si="7"/>
        <v>0</v>
      </c>
      <c r="AL52" s="240"/>
      <c r="AM52" s="240"/>
      <c r="AN52" s="240"/>
      <c r="AO52" s="634"/>
      <c r="AP52" s="634"/>
      <c r="AQ52" s="633">
        <f t="shared" si="4"/>
        <v>0</v>
      </c>
      <c r="AR52" s="633"/>
      <c r="AS52" s="633"/>
      <c r="AT52" s="633"/>
      <c r="AU52" s="514"/>
      <c r="AV52" s="530" t="s">
        <v>57</v>
      </c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569"/>
      <c r="BW52" s="242"/>
      <c r="BX52" s="242"/>
      <c r="BY52" s="242"/>
      <c r="BZ52" s="570"/>
      <c r="CA52" s="462"/>
      <c r="CB52" s="270"/>
      <c r="CC52" s="270"/>
      <c r="CD52" s="463"/>
      <c r="CE52" s="1"/>
      <c r="CF52" s="1"/>
      <c r="CK52" s="60">
        <v>24</v>
      </c>
      <c r="CR52" s="16" t="s">
        <v>324</v>
      </c>
      <c r="CS52" s="1"/>
      <c r="CT52" s="74">
        <v>6</v>
      </c>
      <c r="CU52" s="84" t="s">
        <v>123</v>
      </c>
      <c r="CV52" s="75">
        <v>40633</v>
      </c>
    </row>
    <row r="53" spans="1:100" ht="16.5" customHeight="1" thickBot="1">
      <c r="B53" s="435" t="s">
        <v>325</v>
      </c>
      <c r="C53" s="436"/>
      <c r="D53" s="436"/>
      <c r="E53" s="436"/>
      <c r="F53" s="437"/>
      <c r="G53" s="56"/>
      <c r="H53" s="56"/>
      <c r="I53" s="56" t="s">
        <v>718</v>
      </c>
      <c r="J53" s="56"/>
      <c r="K53" s="438"/>
      <c r="L53" s="438"/>
      <c r="M53" s="56" t="s">
        <v>0</v>
      </c>
      <c r="N53" s="438"/>
      <c r="O53" s="438"/>
      <c r="P53" s="56" t="s">
        <v>38</v>
      </c>
      <c r="Q53" s="438"/>
      <c r="R53" s="438"/>
      <c r="S53" s="56" t="s">
        <v>39</v>
      </c>
      <c r="T53" s="57"/>
      <c r="U53" s="49" t="s">
        <v>326</v>
      </c>
      <c r="V53" s="94" t="s">
        <v>327</v>
      </c>
      <c r="W53" s="431" t="s">
        <v>51</v>
      </c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2"/>
      <c r="AK53" s="279">
        <f>SUM(AK31:AN52)</f>
        <v>0</v>
      </c>
      <c r="AL53" s="280"/>
      <c r="AM53" s="280"/>
      <c r="AN53" s="281"/>
      <c r="AO53" s="282"/>
      <c r="AP53" s="283"/>
      <c r="AQ53" s="647">
        <f>SUM(AQ31:AT52)</f>
        <v>0</v>
      </c>
      <c r="AR53" s="648"/>
      <c r="AS53" s="648"/>
      <c r="AT53" s="649"/>
      <c r="AU53" s="516"/>
      <c r="AV53" s="475" t="s">
        <v>58</v>
      </c>
      <c r="AW53" s="476"/>
      <c r="AX53" s="476"/>
      <c r="AY53" s="476"/>
      <c r="AZ53" s="476"/>
      <c r="BA53" s="476"/>
      <c r="BB53" s="476"/>
      <c r="BC53" s="476"/>
      <c r="BD53" s="476"/>
      <c r="BE53" s="476"/>
      <c r="BF53" s="476"/>
      <c r="BG53" s="476"/>
      <c r="BH53" s="476"/>
      <c r="BI53" s="476"/>
      <c r="BJ53" s="476"/>
      <c r="BK53" s="476"/>
      <c r="BL53" s="476"/>
      <c r="BM53" s="476"/>
      <c r="BN53" s="476"/>
      <c r="BO53" s="476"/>
      <c r="BP53" s="476"/>
      <c r="BQ53" s="476"/>
      <c r="BR53" s="476"/>
      <c r="BS53" s="476"/>
      <c r="BT53" s="476"/>
      <c r="BU53" s="476"/>
      <c r="BV53" s="571"/>
      <c r="BW53" s="572"/>
      <c r="BX53" s="572"/>
      <c r="BY53" s="572"/>
      <c r="BZ53" s="573"/>
      <c r="CA53" s="469"/>
      <c r="CB53" s="470"/>
      <c r="CC53" s="470"/>
      <c r="CD53" s="471"/>
      <c r="CE53" s="1"/>
      <c r="CF53" s="1"/>
      <c r="CK53" s="60">
        <v>25</v>
      </c>
      <c r="CR53" s="10" t="s">
        <v>560</v>
      </c>
      <c r="CS53" s="1"/>
      <c r="CT53" s="76">
        <v>16</v>
      </c>
      <c r="CU53" s="85" t="s">
        <v>124</v>
      </c>
      <c r="CV53" s="75">
        <v>41060</v>
      </c>
    </row>
    <row r="54" spans="1:100" ht="14.25" thickTop="1">
      <c r="B54" s="433" t="s">
        <v>53</v>
      </c>
      <c r="C54" s="433"/>
      <c r="D54" s="433"/>
      <c r="E54" s="433"/>
      <c r="F54" s="433"/>
      <c r="G54" s="8"/>
      <c r="H54" s="8"/>
      <c r="I54" s="8" t="s">
        <v>328</v>
      </c>
      <c r="J54" s="8"/>
      <c r="K54" s="8" t="s">
        <v>328</v>
      </c>
      <c r="L54" s="8"/>
      <c r="M54" s="8"/>
      <c r="N54" s="8"/>
      <c r="O54" s="434" t="s">
        <v>54</v>
      </c>
      <c r="P54" s="43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434" t="s">
        <v>561</v>
      </c>
      <c r="AW54" s="434"/>
      <c r="AX54" s="434"/>
      <c r="AY54" s="434"/>
      <c r="AZ54" s="434"/>
      <c r="BA54" s="434"/>
      <c r="BB54" s="434"/>
      <c r="BC54" s="434"/>
      <c r="BD54" s="434"/>
      <c r="BE54" s="434"/>
      <c r="BF54" s="434"/>
      <c r="BG54" s="434"/>
      <c r="BH54" s="434"/>
      <c r="BI54" s="434"/>
      <c r="BJ54" s="434"/>
      <c r="BK54" s="434"/>
      <c r="BL54" s="434"/>
      <c r="BM54" s="434"/>
      <c r="BN54" s="434"/>
      <c r="BO54" s="434"/>
      <c r="BP54" s="434"/>
      <c r="BQ54" s="434"/>
      <c r="BR54" s="434"/>
      <c r="BS54" s="434"/>
      <c r="BT54" s="434"/>
      <c r="BU54" s="434"/>
      <c r="BV54" s="434"/>
      <c r="BW54" s="434"/>
      <c r="BX54" s="434"/>
      <c r="BY54" s="434"/>
      <c r="BZ54" s="434"/>
      <c r="CA54" s="434"/>
      <c r="CB54" s="434"/>
      <c r="CC54" s="434"/>
      <c r="CD54" s="434"/>
      <c r="CE54" s="1"/>
      <c r="CF54" s="1"/>
      <c r="CK54" s="60">
        <v>26</v>
      </c>
      <c r="CR54" s="16" t="s">
        <v>562</v>
      </c>
      <c r="CS54" s="1"/>
      <c r="CT54" s="76">
        <v>49</v>
      </c>
      <c r="CU54" s="85" t="s">
        <v>125</v>
      </c>
      <c r="CV54" s="75">
        <v>39416</v>
      </c>
    </row>
    <row r="55" spans="1:100" ht="16.5" customHeight="1">
      <c r="B55" s="433" t="s">
        <v>55</v>
      </c>
      <c r="C55" s="433"/>
      <c r="D55" s="433"/>
      <c r="E55" s="433"/>
      <c r="F55" s="433"/>
      <c r="G55" s="8"/>
      <c r="H55" s="8"/>
      <c r="I55" s="8" t="s">
        <v>330</v>
      </c>
      <c r="J55" s="8"/>
      <c r="K55" s="8" t="s">
        <v>330</v>
      </c>
      <c r="L55" s="8"/>
      <c r="M55" s="8"/>
      <c r="N55" s="8"/>
      <c r="O55" s="434" t="s">
        <v>54</v>
      </c>
      <c r="P55" s="43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434" t="s">
        <v>563</v>
      </c>
      <c r="AW55" s="434"/>
      <c r="AX55" s="434"/>
      <c r="AY55" s="434"/>
      <c r="AZ55" s="434"/>
      <c r="BA55" s="434"/>
      <c r="BB55" s="434"/>
      <c r="BC55" s="434"/>
      <c r="BD55" s="434"/>
      <c r="BE55" s="434"/>
      <c r="BF55" s="434"/>
      <c r="BG55" s="434"/>
      <c r="BH55" s="434"/>
      <c r="BI55" s="434"/>
      <c r="BJ55" s="434"/>
      <c r="BK55" s="434"/>
      <c r="BL55" s="434"/>
      <c r="BM55" s="434"/>
      <c r="BN55" s="434"/>
      <c r="BO55" s="434"/>
      <c r="BP55" s="434"/>
      <c r="BQ55" s="434"/>
      <c r="BR55" s="434"/>
      <c r="BS55" s="434"/>
      <c r="BT55" s="434"/>
      <c r="BU55" s="434"/>
      <c r="BV55" s="434"/>
      <c r="BW55" s="434"/>
      <c r="BX55" s="434"/>
      <c r="BY55" s="434"/>
      <c r="BZ55" s="434"/>
      <c r="CA55" s="434"/>
      <c r="CB55" s="434"/>
      <c r="CC55" s="434"/>
      <c r="CD55" s="434"/>
      <c r="CE55" s="1"/>
      <c r="CF55" s="1"/>
      <c r="CK55" s="60">
        <v>27</v>
      </c>
      <c r="CR55" s="10" t="s">
        <v>564</v>
      </c>
      <c r="CS55" s="1"/>
      <c r="CT55" s="76">
        <v>51</v>
      </c>
      <c r="CU55" s="85" t="s">
        <v>126</v>
      </c>
      <c r="CV55" s="75">
        <v>39478</v>
      </c>
    </row>
    <row r="56" spans="1:100" s="7" customFormat="1" ht="16.5" customHeight="1">
      <c r="A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270" t="s">
        <v>628</v>
      </c>
      <c r="BI56" s="270"/>
      <c r="BJ56" s="270"/>
      <c r="BK56" s="270"/>
      <c r="BL56" s="266" t="str">
        <f>IF(BL49&gt;0,"※確認申請手数料は1,000円です。","")</f>
        <v/>
      </c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3"/>
      <c r="CB56" s="3"/>
      <c r="CC56" s="3"/>
      <c r="CD56" s="3"/>
      <c r="CE56" s="9"/>
      <c r="CF56" s="9"/>
      <c r="CK56" s="60">
        <v>28</v>
      </c>
      <c r="CR56" s="11" t="s">
        <v>565</v>
      </c>
      <c r="CS56" s="9"/>
      <c r="CT56" s="76">
        <v>61</v>
      </c>
      <c r="CU56" s="85" t="s">
        <v>566</v>
      </c>
      <c r="CV56" s="75">
        <v>39964</v>
      </c>
    </row>
    <row r="57" spans="1:100">
      <c r="BL57" s="529" t="str">
        <f>IF(BL49=0,"",IF(BL49&lt;1000000,"※完成検査手数料は1,000円です。",IF(BL49&lt;2000000,"※完成検査手数料は2,000円です。",IF(BL49&gt;=2000000,"※完成検査手数料は3,000円です。",""))))</f>
        <v/>
      </c>
      <c r="BM57" s="529"/>
      <c r="BN57" s="529"/>
      <c r="BO57" s="529"/>
      <c r="BP57" s="529"/>
      <c r="BQ57" s="529"/>
      <c r="BR57" s="529"/>
      <c r="BS57" s="529"/>
      <c r="BT57" s="529"/>
      <c r="BU57" s="529"/>
      <c r="BV57" s="529"/>
      <c r="BW57" s="529"/>
      <c r="BX57" s="529"/>
      <c r="BY57" s="529"/>
      <c r="BZ57" s="529"/>
      <c r="CA57" s="7"/>
      <c r="CB57" s="7"/>
      <c r="CC57" s="7"/>
      <c r="CD57" s="7"/>
      <c r="CK57" s="60">
        <v>29</v>
      </c>
      <c r="CR57" s="16" t="s">
        <v>567</v>
      </c>
      <c r="CT57" s="76">
        <v>69</v>
      </c>
      <c r="CU57" s="85" t="s">
        <v>127</v>
      </c>
      <c r="CV57" s="75">
        <v>40359</v>
      </c>
    </row>
    <row r="58" spans="1:100">
      <c r="BL58" s="528" t="str">
        <f>IF(BL57="","",IF(BL57="※完成検査手数料は3,000円です。","",IF(BL57="※完成検査手数料は2,000円です。","",IF(BL57="※完成検査手数料は1,000円です。",IF(BR49&lt;1000000,"",IF(BR49&lt;2000000,"※検査手数料追加額が1,000円です。",IF(BR49&gt;=2000000,"※検査手数料追加額が2,000円です。","")))))))</f>
        <v/>
      </c>
      <c r="BM58" s="528"/>
      <c r="BN58" s="528"/>
      <c r="BO58" s="528"/>
      <c r="BP58" s="528"/>
      <c r="BQ58" s="528"/>
      <c r="BR58" s="528"/>
      <c r="BS58" s="528"/>
      <c r="BT58" s="528"/>
      <c r="BU58" s="528"/>
      <c r="BV58" s="528"/>
      <c r="BW58" s="528"/>
      <c r="BX58" s="528"/>
      <c r="BY58" s="528"/>
      <c r="BZ58" s="528"/>
      <c r="CA58" s="528"/>
      <c r="CB58" s="528"/>
      <c r="CC58" s="528"/>
      <c r="CD58" s="528"/>
      <c r="CK58" s="60">
        <v>30</v>
      </c>
      <c r="CR58" s="10" t="s">
        <v>568</v>
      </c>
      <c r="CT58" s="76">
        <v>75</v>
      </c>
      <c r="CU58" s="85" t="s">
        <v>128</v>
      </c>
      <c r="CV58" s="75">
        <v>40633</v>
      </c>
    </row>
    <row r="59" spans="1:100">
      <c r="BL59" s="528" t="str">
        <f>IF(BL57="","",IF(BL57="※完成検査手数料は3,000円です。","",IF(BL57="※完成検査手数料は1,000円です。","",IF(BL57="※完成検査手数料は2,000円です。",IF(BR49&lt;1000000,"",IF(BR49&lt;2000000,"",IF(BR49&gt;=2000000,"※検査手数料追加額が1,000円です。","")))))))</f>
        <v/>
      </c>
      <c r="BM59" s="528"/>
      <c r="BN59" s="528"/>
      <c r="BO59" s="528"/>
      <c r="BP59" s="528"/>
      <c r="BQ59" s="528"/>
      <c r="BR59" s="528"/>
      <c r="BS59" s="528"/>
      <c r="BT59" s="528"/>
      <c r="BU59" s="528"/>
      <c r="BV59" s="528"/>
      <c r="BW59" s="528"/>
      <c r="BX59" s="528"/>
      <c r="BY59" s="528"/>
      <c r="BZ59" s="528"/>
      <c r="CA59" s="528"/>
      <c r="CB59" s="528"/>
      <c r="CC59" s="528"/>
      <c r="CD59" s="528"/>
      <c r="CK59" s="61">
        <v>31</v>
      </c>
      <c r="CR59" s="16" t="s">
        <v>562</v>
      </c>
      <c r="CT59" s="76">
        <v>76</v>
      </c>
      <c r="CU59" s="85" t="s">
        <v>129</v>
      </c>
      <c r="CV59" s="75">
        <v>40633</v>
      </c>
    </row>
    <row r="60" spans="1:100">
      <c r="BL60" s="242" t="str">
        <f>IF(BL56="","","この手数料は令和13年6月町議会で決定されたものです。")</f>
        <v/>
      </c>
      <c r="BM60" s="242"/>
      <c r="BN60" s="242"/>
      <c r="BO60" s="242"/>
      <c r="BP60" s="242"/>
      <c r="BQ60" s="242"/>
      <c r="BR60" s="242"/>
      <c r="BS60" s="242"/>
      <c r="BT60" s="242"/>
      <c r="BU60" s="242"/>
      <c r="BV60" s="242"/>
      <c r="BW60" s="242"/>
      <c r="BX60" s="242"/>
      <c r="BY60" s="242"/>
      <c r="BZ60" s="242"/>
      <c r="CA60" s="242"/>
      <c r="CB60" s="242"/>
      <c r="CC60" s="242"/>
      <c r="CD60" s="242"/>
      <c r="CR60" s="10" t="s">
        <v>564</v>
      </c>
      <c r="CT60" s="76">
        <v>80</v>
      </c>
      <c r="CU60" s="85" t="s">
        <v>130</v>
      </c>
      <c r="CV60" s="75">
        <v>40633</v>
      </c>
    </row>
    <row r="61" spans="1:100" ht="14.25" thickBot="1">
      <c r="CR61" s="11" t="s">
        <v>565</v>
      </c>
      <c r="CT61" s="77">
        <v>81</v>
      </c>
      <c r="CU61" s="86" t="s">
        <v>131</v>
      </c>
      <c r="CV61" s="78">
        <v>40633</v>
      </c>
    </row>
    <row r="62" spans="1:100" ht="14.25" thickTop="1">
      <c r="CR62" s="16" t="s">
        <v>569</v>
      </c>
      <c r="CT62" s="74">
        <v>30</v>
      </c>
      <c r="CU62" s="84" t="s">
        <v>132</v>
      </c>
      <c r="CV62" s="75">
        <v>40694</v>
      </c>
    </row>
    <row r="63" spans="1:100" ht="14.25" thickBot="1">
      <c r="CR63" s="10" t="s">
        <v>570</v>
      </c>
      <c r="CT63" s="77">
        <v>33</v>
      </c>
      <c r="CU63" s="86" t="s">
        <v>571</v>
      </c>
      <c r="CV63" s="78">
        <v>40694</v>
      </c>
    </row>
    <row r="64" spans="1:100" ht="15" thickTop="1" thickBot="1">
      <c r="CR64" s="16" t="s">
        <v>572</v>
      </c>
      <c r="CT64" s="83">
        <v>83</v>
      </c>
      <c r="CU64" s="91" t="s">
        <v>133</v>
      </c>
      <c r="CV64" s="75">
        <v>40939</v>
      </c>
    </row>
    <row r="65" spans="96:96">
      <c r="CR65" s="10" t="s">
        <v>573</v>
      </c>
    </row>
    <row r="66" spans="96:96">
      <c r="CR66" s="10" t="s">
        <v>574</v>
      </c>
    </row>
    <row r="67" spans="96:96">
      <c r="CR67" s="16" t="s">
        <v>575</v>
      </c>
    </row>
    <row r="68" spans="96:96">
      <c r="CR68" s="10" t="s">
        <v>576</v>
      </c>
    </row>
    <row r="69" spans="96:96">
      <c r="CR69" s="11" t="s">
        <v>577</v>
      </c>
    </row>
    <row r="70" spans="96:96">
      <c r="CR70" s="16" t="s">
        <v>578</v>
      </c>
    </row>
    <row r="71" spans="96:96">
      <c r="CR71" s="10" t="s">
        <v>573</v>
      </c>
    </row>
    <row r="72" spans="96:96">
      <c r="CR72" s="12" t="s">
        <v>579</v>
      </c>
    </row>
    <row r="73" spans="96:96">
      <c r="CR73" s="12" t="s">
        <v>580</v>
      </c>
    </row>
    <row r="74" spans="96:96">
      <c r="CR74" s="12" t="s">
        <v>581</v>
      </c>
    </row>
    <row r="75" spans="96:96">
      <c r="CR75" s="12" t="s">
        <v>580</v>
      </c>
    </row>
    <row r="76" spans="96:96">
      <c r="CR76" s="12" t="s">
        <v>582</v>
      </c>
    </row>
    <row r="77" spans="96:96">
      <c r="CR77" s="12" t="s">
        <v>583</v>
      </c>
    </row>
    <row r="78" spans="96:96">
      <c r="CR78" s="12" t="s">
        <v>584</v>
      </c>
    </row>
    <row r="79" spans="96:96">
      <c r="CR79" s="13" t="s">
        <v>585</v>
      </c>
    </row>
    <row r="80" spans="96:96">
      <c r="CR80" s="14" t="s">
        <v>586</v>
      </c>
    </row>
    <row r="81" spans="96:96">
      <c r="CR81" s="12" t="s">
        <v>587</v>
      </c>
    </row>
    <row r="82" spans="96:96">
      <c r="CR82" s="14" t="s">
        <v>588</v>
      </c>
    </row>
    <row r="83" spans="96:96">
      <c r="CR83" s="12" t="s">
        <v>589</v>
      </c>
    </row>
    <row r="84" spans="96:96">
      <c r="CR84" s="14" t="s">
        <v>590</v>
      </c>
    </row>
    <row r="85" spans="96:96">
      <c r="CR85" s="12" t="s">
        <v>591</v>
      </c>
    </row>
    <row r="86" spans="96:96">
      <c r="CR86" s="15" t="s">
        <v>592</v>
      </c>
    </row>
    <row r="87" spans="96:96">
      <c r="CR87" s="12" t="s">
        <v>589</v>
      </c>
    </row>
    <row r="88" spans="96:96">
      <c r="CR88" s="14" t="s">
        <v>593</v>
      </c>
    </row>
    <row r="89" spans="96:96">
      <c r="CR89" s="12" t="s">
        <v>594</v>
      </c>
    </row>
    <row r="90" spans="96:96">
      <c r="CR90" s="14" t="s">
        <v>595</v>
      </c>
    </row>
    <row r="91" spans="96:96">
      <c r="CR91" s="12" t="s">
        <v>596</v>
      </c>
    </row>
    <row r="92" spans="96:96">
      <c r="CR92" s="14" t="s">
        <v>597</v>
      </c>
    </row>
    <row r="93" spans="96:96">
      <c r="CR93" s="12" t="s">
        <v>594</v>
      </c>
    </row>
    <row r="94" spans="96:96">
      <c r="CR94" s="14" t="s">
        <v>598</v>
      </c>
    </row>
    <row r="95" spans="96:96">
      <c r="CR95" s="12" t="s">
        <v>596</v>
      </c>
    </row>
    <row r="96" spans="96:96">
      <c r="CR96" s="12" t="s">
        <v>599</v>
      </c>
    </row>
    <row r="97" spans="96:96">
      <c r="CR97" s="12" t="s">
        <v>600</v>
      </c>
    </row>
    <row r="98" spans="96:96">
      <c r="CR98" s="12" t="s">
        <v>599</v>
      </c>
    </row>
    <row r="99" spans="96:96">
      <c r="CR99" s="12" t="s">
        <v>600</v>
      </c>
    </row>
    <row r="100" spans="96:96">
      <c r="CR100" s="12" t="s">
        <v>601</v>
      </c>
    </row>
    <row r="101" spans="96:96">
      <c r="CR101" s="12" t="s">
        <v>602</v>
      </c>
    </row>
    <row r="102" spans="96:96">
      <c r="CR102" s="12" t="s">
        <v>603</v>
      </c>
    </row>
    <row r="103" spans="96:96">
      <c r="CR103" s="12" t="s">
        <v>602</v>
      </c>
    </row>
    <row r="105" spans="96:96" ht="14.25">
      <c r="CR105" s="25" t="s">
        <v>604</v>
      </c>
    </row>
  </sheetData>
  <mergeCells count="636">
    <mergeCell ref="AQ53:AT53"/>
    <mergeCell ref="AO53:AP53"/>
    <mergeCell ref="M21:T21"/>
    <mergeCell ref="M28:T28"/>
    <mergeCell ref="AA49:AD49"/>
    <mergeCell ref="AA38:AD38"/>
    <mergeCell ref="AA45:AD45"/>
    <mergeCell ref="AA46:AD46"/>
    <mergeCell ref="AA39:AD39"/>
    <mergeCell ref="W43:Z43"/>
    <mergeCell ref="N50:N51"/>
    <mergeCell ref="O50:T51"/>
    <mergeCell ref="I43:S43"/>
    <mergeCell ref="I44:S44"/>
    <mergeCell ref="H45:I45"/>
    <mergeCell ref="AA44:AD44"/>
    <mergeCell ref="AA48:AD48"/>
    <mergeCell ref="AQ49:AT49"/>
    <mergeCell ref="AQ48:AT48"/>
    <mergeCell ref="W44:Z44"/>
    <mergeCell ref="AQ50:AT50"/>
    <mergeCell ref="W50:Z50"/>
    <mergeCell ref="AQ43:AT43"/>
    <mergeCell ref="AQ44:AT44"/>
    <mergeCell ref="W45:Z45"/>
    <mergeCell ref="W46:Z46"/>
    <mergeCell ref="AO45:AP45"/>
    <mergeCell ref="AF45:AG45"/>
    <mergeCell ref="AA43:AD43"/>
    <mergeCell ref="F21:L21"/>
    <mergeCell ref="F28:L28"/>
    <mergeCell ref="H40:S40"/>
    <mergeCell ref="B25:F25"/>
    <mergeCell ref="G25:S25"/>
    <mergeCell ref="M38:O38"/>
    <mergeCell ref="Q38:T38"/>
    <mergeCell ref="K27:L27"/>
    <mergeCell ref="B28:E28"/>
    <mergeCell ref="B22:E22"/>
    <mergeCell ref="F29:S29"/>
    <mergeCell ref="W42:Z42"/>
    <mergeCell ref="H38:K38"/>
    <mergeCell ref="B38:F40"/>
    <mergeCell ref="H39:K39"/>
    <mergeCell ref="M39:O39"/>
    <mergeCell ref="G37:J37"/>
    <mergeCell ref="B21:E21"/>
    <mergeCell ref="U21:V21"/>
    <mergeCell ref="AQ35:AT35"/>
    <mergeCell ref="AQ36:AT36"/>
    <mergeCell ref="AA31:AD31"/>
    <mergeCell ref="AA32:AD32"/>
    <mergeCell ref="AA33:AD33"/>
    <mergeCell ref="AQ34:AT34"/>
    <mergeCell ref="AA42:AD42"/>
    <mergeCell ref="AA34:AD34"/>
    <mergeCell ref="AA35:AD35"/>
    <mergeCell ref="AA36:AD36"/>
    <mergeCell ref="AA37:AD37"/>
    <mergeCell ref="AA41:AD41"/>
    <mergeCell ref="AA40:AD40"/>
    <mergeCell ref="AO42:AP42"/>
    <mergeCell ref="AH33:AJ33"/>
    <mergeCell ref="AO33:AP33"/>
    <mergeCell ref="AK33:AN33"/>
    <mergeCell ref="BR41:BU41"/>
    <mergeCell ref="BR42:BU42"/>
    <mergeCell ref="BR43:BU43"/>
    <mergeCell ref="BR45:BU45"/>
    <mergeCell ref="BR51:BU51"/>
    <mergeCell ref="BR50:BU50"/>
    <mergeCell ref="BL26:BO26"/>
    <mergeCell ref="BL27:BO27"/>
    <mergeCell ref="BL28:BO28"/>
    <mergeCell ref="BL29:BO29"/>
    <mergeCell ref="BL36:BO36"/>
    <mergeCell ref="BL37:BO37"/>
    <mergeCell ref="BL38:BO38"/>
    <mergeCell ref="BR48:BU48"/>
    <mergeCell ref="BR34:BU34"/>
    <mergeCell ref="BR35:BU35"/>
    <mergeCell ref="BR32:BU32"/>
    <mergeCell ref="BR31:BU31"/>
    <mergeCell ref="BR36:BU36"/>
    <mergeCell ref="BR37:BU37"/>
    <mergeCell ref="BR38:BU38"/>
    <mergeCell ref="BR39:BU39"/>
    <mergeCell ref="BR40:BU40"/>
    <mergeCell ref="BR27:BU27"/>
    <mergeCell ref="BR28:BU28"/>
    <mergeCell ref="BR25:BU25"/>
    <mergeCell ref="BR24:BU24"/>
    <mergeCell ref="BR23:BU23"/>
    <mergeCell ref="BP26:BQ26"/>
    <mergeCell ref="BR29:BU29"/>
    <mergeCell ref="BR30:BU30"/>
    <mergeCell ref="BR33:BU33"/>
    <mergeCell ref="B23:E23"/>
    <mergeCell ref="AA25:AD25"/>
    <mergeCell ref="B30:E30"/>
    <mergeCell ref="F30:S30"/>
    <mergeCell ref="W33:Z33"/>
    <mergeCell ref="B24:E24"/>
    <mergeCell ref="F24:H24"/>
    <mergeCell ref="J24:L24"/>
    <mergeCell ref="AO28:AP28"/>
    <mergeCell ref="AO27:AP27"/>
    <mergeCell ref="W29:AJ29"/>
    <mergeCell ref="W25:Z25"/>
    <mergeCell ref="W24:Z24"/>
    <mergeCell ref="AH23:AJ23"/>
    <mergeCell ref="AH24:AJ24"/>
    <mergeCell ref="AF23:AG23"/>
    <mergeCell ref="BT2:BY3"/>
    <mergeCell ref="AJ4:AN4"/>
    <mergeCell ref="AF4:AI4"/>
    <mergeCell ref="AD5:AE5"/>
    <mergeCell ref="AJ5:AN5"/>
    <mergeCell ref="BS2:BS3"/>
    <mergeCell ref="BL2:BR3"/>
    <mergeCell ref="N3:AN3"/>
    <mergeCell ref="F22:S22"/>
    <mergeCell ref="U22:V28"/>
    <mergeCell ref="AF24:AG24"/>
    <mergeCell ref="W28:Z28"/>
    <mergeCell ref="W27:Z27"/>
    <mergeCell ref="W26:Z26"/>
    <mergeCell ref="N24:Q24"/>
    <mergeCell ref="F23:S23"/>
    <mergeCell ref="W23:Z23"/>
    <mergeCell ref="W22:Z22"/>
    <mergeCell ref="BP24:BQ24"/>
    <mergeCell ref="BL23:BO23"/>
    <mergeCell ref="BB22:BE22"/>
    <mergeCell ref="BR26:BU26"/>
    <mergeCell ref="BR22:BU22"/>
    <mergeCell ref="BL21:BO21"/>
    <mergeCell ref="AE15:AF15"/>
    <mergeCell ref="AM15:AN15"/>
    <mergeCell ref="AJ15:AK15"/>
    <mergeCell ref="BG21:BH21"/>
    <mergeCell ref="BI21:BK21"/>
    <mergeCell ref="AQ22:AT22"/>
    <mergeCell ref="BL22:BO22"/>
    <mergeCell ref="AG15:AH15"/>
    <mergeCell ref="AH22:AJ22"/>
    <mergeCell ref="AO22:AP22"/>
    <mergeCell ref="AF22:AG22"/>
    <mergeCell ref="AQ21:AT21"/>
    <mergeCell ref="AK21:AN21"/>
    <mergeCell ref="AO21:AP21"/>
    <mergeCell ref="AV22:AW29"/>
    <mergeCell ref="BB23:BE23"/>
    <mergeCell ref="AX25:BA25"/>
    <mergeCell ref="BB25:BE25"/>
    <mergeCell ref="BB26:BE26"/>
    <mergeCell ref="B2:L3"/>
    <mergeCell ref="C20:F20"/>
    <mergeCell ref="E4:J9"/>
    <mergeCell ref="K4:M9"/>
    <mergeCell ref="B10:G11"/>
    <mergeCell ref="B14:E14"/>
    <mergeCell ref="F14:L14"/>
    <mergeCell ref="C13:F13"/>
    <mergeCell ref="M14:T14"/>
    <mergeCell ref="N2:AC2"/>
    <mergeCell ref="AC12:AD12"/>
    <mergeCell ref="AA7:AD7"/>
    <mergeCell ref="AD11:AE11"/>
    <mergeCell ref="AC13:AO14"/>
    <mergeCell ref="AD9:AE9"/>
    <mergeCell ref="AM10:AO11"/>
    <mergeCell ref="AD10:AE10"/>
    <mergeCell ref="Z10:AA10"/>
    <mergeCell ref="AB10:AC10"/>
    <mergeCell ref="F16:S16"/>
    <mergeCell ref="B17:T17"/>
    <mergeCell ref="B18:T18"/>
    <mergeCell ref="U16:Y18"/>
    <mergeCell ref="U14:AB14"/>
    <mergeCell ref="I46:T46"/>
    <mergeCell ref="F31:H31"/>
    <mergeCell ref="J31:L31"/>
    <mergeCell ref="N31:Q31"/>
    <mergeCell ref="B46:F47"/>
    <mergeCell ref="G46:H46"/>
    <mergeCell ref="B41:F45"/>
    <mergeCell ref="L45:M45"/>
    <mergeCell ref="I47:T47"/>
    <mergeCell ref="R45:S45"/>
    <mergeCell ref="O45:Q45"/>
    <mergeCell ref="K37:L37"/>
    <mergeCell ref="P37:Q37"/>
    <mergeCell ref="G36:J36"/>
    <mergeCell ref="K36:T36"/>
    <mergeCell ref="R37:T37"/>
    <mergeCell ref="B32:T35"/>
    <mergeCell ref="B31:E31"/>
    <mergeCell ref="B36:F37"/>
    <mergeCell ref="U10:Y11"/>
    <mergeCell ref="U12:Y12"/>
    <mergeCell ref="AA22:AD22"/>
    <mergeCell ref="B29:E29"/>
    <mergeCell ref="U7:Y7"/>
    <mergeCell ref="K20:L20"/>
    <mergeCell ref="B4:D9"/>
    <mergeCell ref="U13:AB13"/>
    <mergeCell ref="U15:AB15"/>
    <mergeCell ref="N4:T9"/>
    <mergeCell ref="Z16:AO18"/>
    <mergeCell ref="AE12:AO12"/>
    <mergeCell ref="B16:E16"/>
    <mergeCell ref="I11:T12"/>
    <mergeCell ref="U4:Y4"/>
    <mergeCell ref="U5:Y5"/>
    <mergeCell ref="U6:Y6"/>
    <mergeCell ref="AG9:AH9"/>
    <mergeCell ref="AF5:AI5"/>
    <mergeCell ref="U8:Y9"/>
    <mergeCell ref="AA6:AC6"/>
    <mergeCell ref="AF6:AH6"/>
    <mergeCell ref="AD8:AE8"/>
    <mergeCell ref="Z4:AD4"/>
    <mergeCell ref="AK7:AM7"/>
    <mergeCell ref="AJ8:AK8"/>
    <mergeCell ref="AF2:AN2"/>
    <mergeCell ref="AP2:BB3"/>
    <mergeCell ref="AK6:AM6"/>
    <mergeCell ref="Z11:AA11"/>
    <mergeCell ref="Z8:AA8"/>
    <mergeCell ref="Z9:AA9"/>
    <mergeCell ref="AG8:AH8"/>
    <mergeCell ref="AG11:AH11"/>
    <mergeCell ref="AG10:AH10"/>
    <mergeCell ref="AM8:AO9"/>
    <mergeCell ref="AB8:AC8"/>
    <mergeCell ref="AF7:AI7"/>
    <mergeCell ref="AJ9:AK9"/>
    <mergeCell ref="AJ11:AK11"/>
    <mergeCell ref="AJ10:AK10"/>
    <mergeCell ref="AK22:AN22"/>
    <mergeCell ref="AK25:AN25"/>
    <mergeCell ref="AH25:AJ25"/>
    <mergeCell ref="AF27:AG27"/>
    <mergeCell ref="AH26:AJ26"/>
    <mergeCell ref="AH32:AJ32"/>
    <mergeCell ref="AK31:AN31"/>
    <mergeCell ref="AK32:AN32"/>
    <mergeCell ref="AK26:AN26"/>
    <mergeCell ref="AK27:AN27"/>
    <mergeCell ref="AK28:AN28"/>
    <mergeCell ref="AA23:AD23"/>
    <mergeCell ref="AA24:AD24"/>
    <mergeCell ref="AF28:AG28"/>
    <mergeCell ref="AA26:AD26"/>
    <mergeCell ref="AA27:AD27"/>
    <mergeCell ref="AA28:AD28"/>
    <mergeCell ref="AF26:AG26"/>
    <mergeCell ref="AF25:AG25"/>
    <mergeCell ref="AK29:AN29"/>
    <mergeCell ref="AH28:AJ28"/>
    <mergeCell ref="AH27:AJ27"/>
    <mergeCell ref="AK23:AN23"/>
    <mergeCell ref="AK24:AN24"/>
    <mergeCell ref="W31:Z31"/>
    <mergeCell ref="AF31:AG31"/>
    <mergeCell ref="AH31:AJ31"/>
    <mergeCell ref="AO32:AP32"/>
    <mergeCell ref="W32:Z32"/>
    <mergeCell ref="AF32:AG32"/>
    <mergeCell ref="U30:V30"/>
    <mergeCell ref="W30:Z30"/>
    <mergeCell ref="AA30:AD30"/>
    <mergeCell ref="AF30:AG30"/>
    <mergeCell ref="AK30:AN30"/>
    <mergeCell ref="AH30:AJ30"/>
    <mergeCell ref="W35:Z35"/>
    <mergeCell ref="AF35:AG35"/>
    <mergeCell ref="AH35:AJ35"/>
    <mergeCell ref="AO35:AP35"/>
    <mergeCell ref="AK35:AN35"/>
    <mergeCell ref="W34:Z34"/>
    <mergeCell ref="AF34:AG34"/>
    <mergeCell ref="AH34:AJ34"/>
    <mergeCell ref="AK34:AN34"/>
    <mergeCell ref="W37:Z37"/>
    <mergeCell ref="AF37:AG37"/>
    <mergeCell ref="AH37:AJ37"/>
    <mergeCell ref="AO37:AP37"/>
    <mergeCell ref="AK37:AN37"/>
    <mergeCell ref="W36:Z36"/>
    <mergeCell ref="AF36:AG36"/>
    <mergeCell ref="AH36:AJ36"/>
    <mergeCell ref="AK36:AN36"/>
    <mergeCell ref="W38:Z38"/>
    <mergeCell ref="W39:Z39"/>
    <mergeCell ref="W40:Z40"/>
    <mergeCell ref="AO40:AP40"/>
    <mergeCell ref="AK40:AN40"/>
    <mergeCell ref="W41:Z41"/>
    <mergeCell ref="AF38:AG38"/>
    <mergeCell ref="AF39:AG39"/>
    <mergeCell ref="AF40:AG40"/>
    <mergeCell ref="AF41:AG41"/>
    <mergeCell ref="AH41:AJ41"/>
    <mergeCell ref="AO41:AP41"/>
    <mergeCell ref="AK41:AN41"/>
    <mergeCell ref="AH39:AJ39"/>
    <mergeCell ref="AO39:AP39"/>
    <mergeCell ref="AK39:AN39"/>
    <mergeCell ref="AH38:AJ38"/>
    <mergeCell ref="AO38:AP38"/>
    <mergeCell ref="AK38:AN38"/>
    <mergeCell ref="AO44:AP44"/>
    <mergeCell ref="AK42:AN42"/>
    <mergeCell ref="AK43:AN43"/>
    <mergeCell ref="AF42:AG42"/>
    <mergeCell ref="AH42:AJ42"/>
    <mergeCell ref="AK44:AN44"/>
    <mergeCell ref="AF44:AG44"/>
    <mergeCell ref="AH44:AJ44"/>
    <mergeCell ref="AF43:AG43"/>
    <mergeCell ref="AH43:AJ43"/>
    <mergeCell ref="B55:F55"/>
    <mergeCell ref="O55:P55"/>
    <mergeCell ref="AV21:AW21"/>
    <mergeCell ref="AX21:BA21"/>
    <mergeCell ref="AX27:BA27"/>
    <mergeCell ref="AX24:BA24"/>
    <mergeCell ref="AX28:BA28"/>
    <mergeCell ref="AX29:BA29"/>
    <mergeCell ref="AX42:BA42"/>
    <mergeCell ref="AV51:BK51"/>
    <mergeCell ref="AO49:AP49"/>
    <mergeCell ref="B54:F54"/>
    <mergeCell ref="O54:P54"/>
    <mergeCell ref="AK48:AN48"/>
    <mergeCell ref="AK49:AN49"/>
    <mergeCell ref="AK50:AN50"/>
    <mergeCell ref="AO46:AP46"/>
    <mergeCell ref="AO47:AP47"/>
    <mergeCell ref="AO48:AP48"/>
    <mergeCell ref="AF47:AG47"/>
    <mergeCell ref="AH47:AJ47"/>
    <mergeCell ref="AF46:AG46"/>
    <mergeCell ref="AH46:AJ46"/>
    <mergeCell ref="AK46:AN46"/>
    <mergeCell ref="BB24:BE24"/>
    <mergeCell ref="BL24:BO24"/>
    <mergeCell ref="BI25:BK25"/>
    <mergeCell ref="BP21:BQ21"/>
    <mergeCell ref="BP22:BQ22"/>
    <mergeCell ref="AX23:BA23"/>
    <mergeCell ref="BG23:BH23"/>
    <mergeCell ref="BI23:BK23"/>
    <mergeCell ref="AX22:BA22"/>
    <mergeCell ref="BG22:BH22"/>
    <mergeCell ref="BI22:BK22"/>
    <mergeCell ref="BI37:BK37"/>
    <mergeCell ref="BI34:BK34"/>
    <mergeCell ref="BI33:BK33"/>
    <mergeCell ref="BP23:BQ23"/>
    <mergeCell ref="BG24:BH24"/>
    <mergeCell ref="BI24:BK24"/>
    <mergeCell ref="AX31:BA31"/>
    <mergeCell ref="AX26:BA26"/>
    <mergeCell ref="BP27:BQ27"/>
    <mergeCell ref="BL30:BO30"/>
    <mergeCell ref="BG28:BH28"/>
    <mergeCell ref="BI28:BK28"/>
    <mergeCell ref="BP30:BQ30"/>
    <mergeCell ref="BG26:BH26"/>
    <mergeCell ref="BI26:BK26"/>
    <mergeCell ref="BG27:BH27"/>
    <mergeCell ref="BP31:BQ31"/>
    <mergeCell ref="BL31:BO31"/>
    <mergeCell ref="BG31:BH31"/>
    <mergeCell ref="BI31:BK31"/>
    <mergeCell ref="BP28:BQ28"/>
    <mergeCell ref="BG29:BH29"/>
    <mergeCell ref="BI29:BK29"/>
    <mergeCell ref="BP29:BQ29"/>
    <mergeCell ref="AX38:BA38"/>
    <mergeCell ref="AX36:BA36"/>
    <mergeCell ref="BB36:BE36"/>
    <mergeCell ref="AX37:BA37"/>
    <mergeCell ref="BB37:BE37"/>
    <mergeCell ref="BB38:BE38"/>
    <mergeCell ref="AX40:BA40"/>
    <mergeCell ref="BP25:BQ25"/>
    <mergeCell ref="BL25:BO25"/>
    <mergeCell ref="BG25:BH25"/>
    <mergeCell ref="BP38:BQ38"/>
    <mergeCell ref="BP39:BQ39"/>
    <mergeCell ref="BI38:BK38"/>
    <mergeCell ref="BP32:BQ32"/>
    <mergeCell ref="BP33:BQ33"/>
    <mergeCell ref="BL33:BO33"/>
    <mergeCell ref="BL32:BO32"/>
    <mergeCell ref="BP34:BQ34"/>
    <mergeCell ref="BP37:BQ37"/>
    <mergeCell ref="BP40:BQ40"/>
    <mergeCell ref="BL40:BO40"/>
    <mergeCell ref="BP35:BQ35"/>
    <mergeCell ref="BP36:BQ36"/>
    <mergeCell ref="BL34:BO34"/>
    <mergeCell ref="BI40:BK40"/>
    <mergeCell ref="BL39:BO39"/>
    <mergeCell ref="BG42:BH42"/>
    <mergeCell ref="BI42:BK42"/>
    <mergeCell ref="AV47:AZ47"/>
    <mergeCell ref="BB42:BE42"/>
    <mergeCell ref="BL43:BO43"/>
    <mergeCell ref="BG40:BH40"/>
    <mergeCell ref="BG39:BH39"/>
    <mergeCell ref="BI39:BK39"/>
    <mergeCell ref="BB40:BE40"/>
    <mergeCell ref="BL46:BO46"/>
    <mergeCell ref="BP42:BQ42"/>
    <mergeCell ref="AX43:BK43"/>
    <mergeCell ref="AX45:BC45"/>
    <mergeCell ref="AX44:BK44"/>
    <mergeCell ref="BP44:BQ44"/>
    <mergeCell ref="AV46:BK46"/>
    <mergeCell ref="BP45:BQ45"/>
    <mergeCell ref="BL41:BO41"/>
    <mergeCell ref="BL42:BO42"/>
    <mergeCell ref="BB41:BE41"/>
    <mergeCell ref="BG41:BH41"/>
    <mergeCell ref="BI41:BK41"/>
    <mergeCell ref="AV44:AW44"/>
    <mergeCell ref="AX41:BA41"/>
    <mergeCell ref="BP46:BQ46"/>
    <mergeCell ref="BP43:BQ43"/>
    <mergeCell ref="BP41:BQ41"/>
    <mergeCell ref="BD45:BF45"/>
    <mergeCell ref="BG45:BH45"/>
    <mergeCell ref="BP51:BQ51"/>
    <mergeCell ref="BP50:BQ50"/>
    <mergeCell ref="BV48:BZ48"/>
    <mergeCell ref="BR49:BU49"/>
    <mergeCell ref="BR44:BU44"/>
    <mergeCell ref="BR46:BU46"/>
    <mergeCell ref="BP48:BQ48"/>
    <mergeCell ref="BP47:BQ47"/>
    <mergeCell ref="BL47:BO47"/>
    <mergeCell ref="BL48:BO48"/>
    <mergeCell ref="BP49:BQ49"/>
    <mergeCell ref="AV50:BK50"/>
    <mergeCell ref="AV49:BK49"/>
    <mergeCell ref="BD48:BG48"/>
    <mergeCell ref="BH48:BK48"/>
    <mergeCell ref="BR47:BU47"/>
    <mergeCell ref="BV49:BZ49"/>
    <mergeCell ref="BG47:BH47"/>
    <mergeCell ref="CA2:CD3"/>
    <mergeCell ref="CA4:CD4"/>
    <mergeCell ref="CA5:CD7"/>
    <mergeCell ref="CA8:CD8"/>
    <mergeCell ref="BV13:BZ13"/>
    <mergeCell ref="BW14:BZ14"/>
    <mergeCell ref="BV4:BZ4"/>
    <mergeCell ref="AP4:BU18"/>
    <mergeCell ref="BV6:BZ6"/>
    <mergeCell ref="BV7:BZ7"/>
    <mergeCell ref="BV9:BZ9"/>
    <mergeCell ref="BW10:BZ10"/>
    <mergeCell ref="BV11:BZ11"/>
    <mergeCell ref="BW12:BZ12"/>
    <mergeCell ref="BV8:BZ8"/>
    <mergeCell ref="BV15:BZ15"/>
    <mergeCell ref="BV16:BZ16"/>
    <mergeCell ref="BC2:BI3"/>
    <mergeCell ref="BV5:BZ5"/>
    <mergeCell ref="CA9:CD15"/>
    <mergeCell ref="CA16:CD16"/>
    <mergeCell ref="CA17:CD20"/>
    <mergeCell ref="U19:BU20"/>
    <mergeCell ref="Z5:AC5"/>
    <mergeCell ref="CA24:CD24"/>
    <mergeCell ref="CA21:CD21"/>
    <mergeCell ref="CA22:CD23"/>
    <mergeCell ref="BV20:BZ47"/>
    <mergeCell ref="BV17:BW17"/>
    <mergeCell ref="CA29:CD35"/>
    <mergeCell ref="BY17:BZ17"/>
    <mergeCell ref="BV18:BZ18"/>
    <mergeCell ref="BV19:BZ19"/>
    <mergeCell ref="CA42:CD42"/>
    <mergeCell ref="CA25:CD27"/>
    <mergeCell ref="CA43:CD45"/>
    <mergeCell ref="CA50:CD50"/>
    <mergeCell ref="CA47:CD49"/>
    <mergeCell ref="CA46:CD46"/>
    <mergeCell ref="CA41:CD41"/>
    <mergeCell ref="CA36:CD36"/>
    <mergeCell ref="CA37:CD40"/>
    <mergeCell ref="CA28:CD28"/>
    <mergeCell ref="B53:F53"/>
    <mergeCell ref="B50:F51"/>
    <mergeCell ref="G50:G51"/>
    <mergeCell ref="H50:M51"/>
    <mergeCell ref="W53:AJ53"/>
    <mergeCell ref="AQ30:AT30"/>
    <mergeCell ref="AQ32:AT32"/>
    <mergeCell ref="AQ33:AT33"/>
    <mergeCell ref="AQ29:AT29"/>
    <mergeCell ref="AQ31:AT31"/>
    <mergeCell ref="AO31:AP31"/>
    <mergeCell ref="AO29:AP29"/>
    <mergeCell ref="AO36:AP36"/>
    <mergeCell ref="AO34:AP34"/>
    <mergeCell ref="AQ46:AT46"/>
    <mergeCell ref="AQ47:AT47"/>
    <mergeCell ref="AH50:AJ50"/>
    <mergeCell ref="AO23:AP23"/>
    <mergeCell ref="AQ23:AT23"/>
    <mergeCell ref="AQ24:AT24"/>
    <mergeCell ref="AQ25:AT25"/>
    <mergeCell ref="AQ26:AT26"/>
    <mergeCell ref="AO24:AP24"/>
    <mergeCell ref="AO25:AP25"/>
    <mergeCell ref="AQ27:AT27"/>
    <mergeCell ref="AQ28:AT28"/>
    <mergeCell ref="AO26:AP26"/>
    <mergeCell ref="K53:L53"/>
    <mergeCell ref="N53:O53"/>
    <mergeCell ref="Q53:R53"/>
    <mergeCell ref="U31:V52"/>
    <mergeCell ref="M37:O37"/>
    <mergeCell ref="Q41:S41"/>
    <mergeCell ref="AO52:AP52"/>
    <mergeCell ref="AO50:AP50"/>
    <mergeCell ref="AO51:AP51"/>
    <mergeCell ref="AK53:AN53"/>
    <mergeCell ref="AA50:AD50"/>
    <mergeCell ref="I42:S42"/>
    <mergeCell ref="H41:I41"/>
    <mergeCell ref="K41:L41"/>
    <mergeCell ref="N41:O41"/>
    <mergeCell ref="AH52:AJ52"/>
    <mergeCell ref="AA47:AD47"/>
    <mergeCell ref="AH45:AJ45"/>
    <mergeCell ref="AH48:AJ48"/>
    <mergeCell ref="AH51:AJ51"/>
    <mergeCell ref="W47:Z47"/>
    <mergeCell ref="AH49:AJ49"/>
    <mergeCell ref="AH40:AJ40"/>
    <mergeCell ref="AF33:AG33"/>
    <mergeCell ref="AQ51:AT51"/>
    <mergeCell ref="AQ52:AT52"/>
    <mergeCell ref="AQ37:AT37"/>
    <mergeCell ref="AQ38:AT38"/>
    <mergeCell ref="AQ45:AT45"/>
    <mergeCell ref="AQ39:AT39"/>
    <mergeCell ref="AQ40:AT40"/>
    <mergeCell ref="AK51:AN51"/>
    <mergeCell ref="AK52:AN52"/>
    <mergeCell ref="AK45:AN45"/>
    <mergeCell ref="AK47:AN47"/>
    <mergeCell ref="AO43:AP43"/>
    <mergeCell ref="AQ41:AT41"/>
    <mergeCell ref="AQ42:AT42"/>
    <mergeCell ref="B52:F52"/>
    <mergeCell ref="G52:K52"/>
    <mergeCell ref="L52:M52"/>
    <mergeCell ref="B48:F49"/>
    <mergeCell ref="G48:H48"/>
    <mergeCell ref="I48:T48"/>
    <mergeCell ref="N52:T52"/>
    <mergeCell ref="W52:Z52"/>
    <mergeCell ref="AF52:AG52"/>
    <mergeCell ref="AF49:AG49"/>
    <mergeCell ref="W51:Z51"/>
    <mergeCell ref="AA51:AD51"/>
    <mergeCell ref="AA52:AD52"/>
    <mergeCell ref="AF51:AG51"/>
    <mergeCell ref="W48:Z48"/>
    <mergeCell ref="W49:Z49"/>
    <mergeCell ref="AF50:AG50"/>
    <mergeCell ref="AF48:AG48"/>
    <mergeCell ref="I49:T49"/>
    <mergeCell ref="W21:Z21"/>
    <mergeCell ref="AA21:AD21"/>
    <mergeCell ref="BB21:BE21"/>
    <mergeCell ref="BR21:BU21"/>
    <mergeCell ref="AV31:AW42"/>
    <mergeCell ref="BL45:BO45"/>
    <mergeCell ref="AO30:AP30"/>
    <mergeCell ref="BL35:BO35"/>
    <mergeCell ref="BG38:BH38"/>
    <mergeCell ref="AU21:AU53"/>
    <mergeCell ref="BL44:BO44"/>
    <mergeCell ref="AV52:BU52"/>
    <mergeCell ref="AV53:BU53"/>
    <mergeCell ref="AX39:BA39"/>
    <mergeCell ref="BB39:BE39"/>
    <mergeCell ref="BL49:BO49"/>
    <mergeCell ref="BL51:BO51"/>
    <mergeCell ref="BL50:BO50"/>
    <mergeCell ref="AH21:AJ21"/>
    <mergeCell ref="AF21:AG21"/>
    <mergeCell ref="BG35:BH35"/>
    <mergeCell ref="BG36:BH36"/>
    <mergeCell ref="BI36:BK36"/>
    <mergeCell ref="BG37:BH37"/>
    <mergeCell ref="AV30:AW30"/>
    <mergeCell ref="AX30:BK30"/>
    <mergeCell ref="AX34:BA34"/>
    <mergeCell ref="BG33:BH33"/>
    <mergeCell ref="BG34:BH34"/>
    <mergeCell ref="BB35:BE35"/>
    <mergeCell ref="BB33:BE33"/>
    <mergeCell ref="BG32:BH32"/>
    <mergeCell ref="BI27:BK27"/>
    <mergeCell ref="AX32:BA32"/>
    <mergeCell ref="AX33:BA33"/>
    <mergeCell ref="BB27:BE27"/>
    <mergeCell ref="BB31:BE31"/>
    <mergeCell ref="BB29:BE29"/>
    <mergeCell ref="BB32:BE32"/>
    <mergeCell ref="BB28:BE28"/>
    <mergeCell ref="BB34:BE34"/>
    <mergeCell ref="AX35:BA35"/>
    <mergeCell ref="BI35:BK35"/>
    <mergeCell ref="BI32:BK32"/>
    <mergeCell ref="BL60:CD60"/>
    <mergeCell ref="BH56:BK56"/>
    <mergeCell ref="BL56:BZ56"/>
    <mergeCell ref="BL57:BZ57"/>
    <mergeCell ref="BL58:CD58"/>
    <mergeCell ref="BL59:CD59"/>
    <mergeCell ref="AV54:CD54"/>
    <mergeCell ref="AV55:CD55"/>
    <mergeCell ref="CA51:CD53"/>
    <mergeCell ref="BV50:BZ53"/>
  </mergeCells>
  <phoneticPr fontId="2"/>
  <dataValidations count="29">
    <dataValidation type="custom" allowBlank="1" showInputMessage="1" showErrorMessage="1" promptTitle="自動入力" sqref="N52:T52" xr:uid="{83204E55-6990-489F-9935-FF69707C60D6}">
      <formula1>G52+(365*8)-1</formula1>
    </dataValidation>
    <dataValidation type="custom" imeMode="off" allowBlank="1" showInputMessage="1" showErrorMessage="1" errorTitle="入力制限" error="80万円以内（工事費限度）1万円単位で入力してください。" promptTitle="入力制限" prompt="80万円以内（工事費限度）1万円単位で入力" sqref="BR51:BU51 BL51:BO51" xr:uid="{1F6BEA67-215D-4B78-AAFE-A767D777D376}">
      <formula1>MOD(BL51,10000)=0</formula1>
    </dataValidation>
    <dataValidation type="list" imeMode="off" allowBlank="1" showInputMessage="1" showErrorMessage="1" sqref="AG8:AH11 N53:O53 AJ15:AK15" xr:uid="{CF7ED9B7-B9A3-44B1-95EA-CF08043E9081}">
      <formula1>$CK$16:$CK$27</formula1>
    </dataValidation>
    <dataValidation type="list" imeMode="off" allowBlank="1" showInputMessage="1" showErrorMessage="1" sqref="AJ8:AK11 Q53:R53 AM15:AN15" xr:uid="{28C64818-6550-41C2-9027-5B5DC2352225}">
      <formula1>$CK$29:$CK$59</formula1>
    </dataValidation>
    <dataValidation type="list" imeMode="off" allowBlank="1" showInputMessage="1" showErrorMessage="1" sqref="AD8:AE11 AG15:AH15" xr:uid="{ADCB71F4-6E7F-4024-B00A-FC701F7C864A}">
      <formula1>$CK$3:$CK$14</formula1>
    </dataValidation>
    <dataValidation type="list" operator="equal" allowBlank="1" showInputMessage="1" sqref="G38" xr:uid="{D9DA813E-57F0-445D-B71C-4FAB3759C395}">
      <formula1>$CU$2</formula1>
    </dataValidation>
    <dataValidation imeMode="on" showInputMessage="1" showErrorMessage="1" sqref="BV11:BZ11" xr:uid="{B69A4308-48F0-449B-AA88-2D6E6594D927}"/>
    <dataValidation imeMode="halfAlpha" allowBlank="1" showInputMessage="1" showErrorMessage="1" sqref="BV17:BW17 BY17:BZ17" xr:uid="{D40237BC-50E7-4F5C-A6DE-5E16F71EC895}"/>
    <dataValidation imeMode="off" allowBlank="1" showInputMessage="1" showErrorMessage="1" errorTitle="設置日" error="2007/1/1形式で入力してください。" promptTitle="設置日" prompt="2007/1/1形式で入力してください。" sqref="G52:K52" xr:uid="{7E46D10E-2CC1-4D46-B316-ED3CE033BBCE}"/>
    <dataValidation imeMode="off" allowBlank="1" showInputMessage="1" showErrorMessage="1" sqref="R37:T37 AF31:AG52 BG22:BH29 M37:O37 AJ4:AN4 Z4:AD4 BL22:BO50 BR22:BU50 BG31:BH42" xr:uid="{04541034-02C3-4CB8-973B-23E7AB9B75FB}"/>
    <dataValidation type="list" imeMode="on" showInputMessage="1" sqref="F14:L14" xr:uid="{3ECF9A34-E271-4549-A9A4-92E0B1579FEB}">
      <formula1>$CG$3:$CG$5</formula1>
    </dataValidation>
    <dataValidation type="list" imeMode="on" allowBlank="1" showErrorMessage="1" sqref="F21:L21 F28:L28" xr:uid="{6BF16A6E-D81D-4D42-B3C4-6AA3749DB4A5}">
      <formula1>$CH$3:$CH$31</formula1>
    </dataValidation>
    <dataValidation type="list" imeMode="on" allowBlank="1" showInputMessage="1" sqref="G37:J37" xr:uid="{F431739B-BD7D-4167-A29D-822FF0D51B29}">
      <formula1>$CJ$3:$CJ$15</formula1>
    </dataValidation>
    <dataValidation imeMode="on" allowBlank="1" showInputMessage="1" showErrorMessage="1" sqref="I46:T49" xr:uid="{AEE96666-7067-44C8-817D-C7ED88C3142F}"/>
    <dataValidation type="list" imeMode="off" allowBlank="1" showInputMessage="1" sqref="K53:L53" xr:uid="{633BC47F-5467-4BBA-9336-E010B3D6BFF1}">
      <formula1>$CK$3:$CK$14</formula1>
    </dataValidation>
    <dataValidation type="list" imeMode="off" allowBlank="1" showInputMessage="1" sqref="O45:Q45" xr:uid="{E274F743-9963-4750-84FD-7D9A8D8B5855}">
      <formula1>$CI$3:$CI$12</formula1>
    </dataValidation>
    <dataValidation type="list" imeMode="off" allowBlank="1" showInputMessage="1" showErrorMessage="1" sqref="Z5:AC5 AJ5:AN5" xr:uid="{7B43E875-C40A-422B-AD85-F38137CE1A3A}">
      <formula1>$CK$29:$CK$48</formula1>
    </dataValidation>
    <dataValidation type="list" imeMode="on" showInputMessage="1" promptTitle="便所内設備" sqref="W22:Z28" xr:uid="{730D07A3-9C6F-47A4-BF7D-0BE656EFECA3}">
      <formula1>$CL$8:$CL$20</formula1>
    </dataValidation>
    <dataValidation type="list" imeMode="on" allowBlank="1" showInputMessage="1" sqref="W31:Z52 AX22:BA29" xr:uid="{8BCD202F-DD77-4EB8-B902-F29A15C2F067}">
      <formula1>$CN$5:$CN$49</formula1>
    </dataValidation>
    <dataValidation type="list" imeMode="on" allowBlank="1" showInputMessage="1" sqref="AY38:BA39 AX31:AX39" xr:uid="{49169057-D664-4ADD-A9C2-F460F12BF970}">
      <formula1>$CP$3:$CP$17</formula1>
    </dataValidation>
    <dataValidation type="list" imeMode="on" allowBlank="1" showInputMessage="1" sqref="AX40:BA40" xr:uid="{A477D167-DABE-4104-9612-1BF37053E337}">
      <formula1>$CP$15:$CP$16</formula1>
    </dataValidation>
    <dataValidation type="list" allowBlank="1" showInputMessage="1" sqref="AA22:AD28" xr:uid="{AFB52E6F-E94D-4936-B35C-9E6441D58DB8}">
      <formula1>$CR$3:$CR$169</formula1>
    </dataValidation>
    <dataValidation type="list" allowBlank="1" showInputMessage="1" sqref="AE31:AE52 AE22:AE28 BF22:BF29 BF31:BF42" xr:uid="{FD351DEF-1D1F-4D63-AD96-975189346722}">
      <formula1>$CS$3:$CS$13</formula1>
    </dataValidation>
    <dataValidation type="list" imeMode="on" allowBlank="1" showInputMessage="1" sqref="F22:S22" xr:uid="{5D8FE77B-48D1-492B-8F3B-AD49BA5C2F61}">
      <formula1>$CU$3:$CU$64</formula1>
    </dataValidation>
    <dataValidation type="list" imeMode="off" allowBlank="1" showInputMessage="1" sqref="K20:L20" xr:uid="{300511AF-F1D7-4E97-BC87-9581FD203700}">
      <formula1>$CT$3:$CT$64</formula1>
    </dataValidation>
    <dataValidation imeMode="on" showInputMessage="1" sqref="M14" xr:uid="{17A05449-B7DA-469F-9C70-E2A440607813}"/>
    <dataValidation imeMode="off" allowBlank="1" showInputMessage="1" showErrorMessage="1" errorTitle="数値のみ" sqref="AF22:AG28" xr:uid="{C2AFF58C-9D69-4E42-AD97-480CD9D3AC59}"/>
    <dataValidation imeMode="on" allowBlank="1" showInputMessage="1" sqref="AX30" xr:uid="{2A2C0CC9-7647-4061-AEFF-BC35E07287AD}"/>
    <dataValidation type="whole" imeMode="halfAlpha" allowBlank="1" showInputMessage="1" showErrorMessage="1" errorTitle="入力制限" error="工事費限度内の数値を入力してください。" promptTitle="整数を入力" prompt="端数調整等の場合、正の実数値を入力可です。" sqref="BG45:BH45" xr:uid="{97087EAB-A625-4ABE-A56D-431667D27181}">
      <formula1>0</formula1>
      <formula2>100</formula2>
    </dataValidation>
  </dataValidations>
  <pageMargins left="0.98425196850393704" right="0.19685039370078741" top="0.43307086614173229" bottom="0.19685039370078741" header="0" footer="0"/>
  <pageSetup paperSize="8" scale="95" orientation="landscape" horizontalDpi="300" r:id="rId1"/>
  <headerFooter alignWithMargins="0"/>
  <ignoredErrors>
    <ignoredError sqref="BL30 BR30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0</xdr:rowOff>
                  </from>
                  <to>
                    <xdr:col>13</xdr:col>
                    <xdr:colOff>85725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9525</xdr:rowOff>
                  </from>
                  <to>
                    <xdr:col>13</xdr:col>
                    <xdr:colOff>85725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31</xdr:row>
                    <xdr:rowOff>66675</xdr:rowOff>
                  </from>
                  <to>
                    <xdr:col>2</xdr:col>
                    <xdr:colOff>114300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171450</xdr:colOff>
                    <xdr:row>32</xdr:row>
                    <xdr:rowOff>200025</xdr:rowOff>
                  </from>
                  <to>
                    <xdr:col>2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9525</xdr:rowOff>
                  </from>
                  <to>
                    <xdr:col>7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37</xdr:row>
                    <xdr:rowOff>9525</xdr:rowOff>
                  </from>
                  <to>
                    <xdr:col>12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171450</xdr:colOff>
                    <xdr:row>37</xdr:row>
                    <xdr:rowOff>9525</xdr:rowOff>
                  </from>
                  <to>
                    <xdr:col>16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0</xdr:rowOff>
                  </from>
                  <to>
                    <xdr:col>7</xdr:col>
                    <xdr:colOff>104775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38</xdr:row>
                    <xdr:rowOff>0</xdr:rowOff>
                  </from>
                  <to>
                    <xdr:col>12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9525</xdr:rowOff>
                  </from>
                  <to>
                    <xdr:col>7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8</xdr:col>
                    <xdr:colOff>171450</xdr:colOff>
                    <xdr:row>40</xdr:row>
                    <xdr:rowOff>9525</xdr:rowOff>
                  </from>
                  <to>
                    <xdr:col>10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9525</xdr:rowOff>
                  </from>
                  <to>
                    <xdr:col>13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14</xdr:col>
                    <xdr:colOff>161925</xdr:colOff>
                    <xdr:row>40</xdr:row>
                    <xdr:rowOff>9525</xdr:rowOff>
                  </from>
                  <to>
                    <xdr:col>16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41</xdr:row>
                    <xdr:rowOff>0</xdr:rowOff>
                  </from>
                  <to>
                    <xdr:col>8</xdr:col>
                    <xdr:colOff>104775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6</xdr:col>
                    <xdr:colOff>161925</xdr:colOff>
                    <xdr:row>42</xdr:row>
                    <xdr:rowOff>0</xdr:rowOff>
                  </from>
                  <to>
                    <xdr:col>8</xdr:col>
                    <xdr:colOff>104775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6</xdr:col>
                    <xdr:colOff>161925</xdr:colOff>
                    <xdr:row>43</xdr:row>
                    <xdr:rowOff>0</xdr:rowOff>
                  </from>
                  <to>
                    <xdr:col>8</xdr:col>
                    <xdr:colOff>104775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0</xdr:rowOff>
                  </from>
                  <to>
                    <xdr:col>7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9</xdr:col>
                    <xdr:colOff>161925</xdr:colOff>
                    <xdr:row>44</xdr:row>
                    <xdr:rowOff>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49</xdr:row>
                    <xdr:rowOff>95250</xdr:rowOff>
                  </from>
                  <to>
                    <xdr:col>7</xdr:col>
                    <xdr:colOff>104775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12</xdr:col>
                    <xdr:colOff>209550</xdr:colOff>
                    <xdr:row>49</xdr:row>
                    <xdr:rowOff>123825</xdr:rowOff>
                  </from>
                  <to>
                    <xdr:col>14</xdr:col>
                    <xdr:colOff>114300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5</xdr:row>
                    <xdr:rowOff>9525</xdr:rowOff>
                  </from>
                  <to>
                    <xdr:col>26</xdr:col>
                    <xdr:colOff>76200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29</xdr:col>
                    <xdr:colOff>161925</xdr:colOff>
                    <xdr:row>5</xdr:row>
                    <xdr:rowOff>9525</xdr:rowOff>
                  </from>
                  <to>
                    <xdr:col>31</xdr:col>
                    <xdr:colOff>38100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34</xdr:col>
                    <xdr:colOff>171450</xdr:colOff>
                    <xdr:row>5</xdr:row>
                    <xdr:rowOff>9525</xdr:rowOff>
                  </from>
                  <to>
                    <xdr:col>36</xdr:col>
                    <xdr:colOff>114300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6</xdr:row>
                    <xdr:rowOff>9525</xdr:rowOff>
                  </from>
                  <to>
                    <xdr:col>26</xdr:col>
                    <xdr:colOff>76200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29</xdr:col>
                    <xdr:colOff>161925</xdr:colOff>
                    <xdr:row>6</xdr:row>
                    <xdr:rowOff>9525</xdr:rowOff>
                  </from>
                  <to>
                    <xdr:col>31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34</xdr:col>
                    <xdr:colOff>171450</xdr:colOff>
                    <xdr:row>6</xdr:row>
                    <xdr:rowOff>9525</xdr:rowOff>
                  </from>
                  <to>
                    <xdr:col>36</xdr:col>
                    <xdr:colOff>114300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72</xdr:col>
                    <xdr:colOff>161925</xdr:colOff>
                    <xdr:row>9</xdr:row>
                    <xdr:rowOff>0</xdr:rowOff>
                  </from>
                  <to>
                    <xdr:col>74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72</xdr:col>
                    <xdr:colOff>161925</xdr:colOff>
                    <xdr:row>10</xdr:row>
                    <xdr:rowOff>171450</xdr:rowOff>
                  </from>
                  <to>
                    <xdr:col>74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72</xdr:col>
                    <xdr:colOff>161925</xdr:colOff>
                    <xdr:row>12</xdr:row>
                    <xdr:rowOff>171450</xdr:rowOff>
                  </from>
                  <to>
                    <xdr:col>74</xdr:col>
                    <xdr:colOff>104775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12</xdr:col>
                    <xdr:colOff>209550</xdr:colOff>
                    <xdr:row>53</xdr:row>
                    <xdr:rowOff>0</xdr:rowOff>
                  </from>
                  <to>
                    <xdr:col>14</xdr:col>
                    <xdr:colOff>114300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12</xdr:col>
                    <xdr:colOff>209550</xdr:colOff>
                    <xdr:row>54</xdr:row>
                    <xdr:rowOff>0</xdr:rowOff>
                  </from>
                  <to>
                    <xdr:col>14</xdr:col>
                    <xdr:colOff>114300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29</xdr:col>
                    <xdr:colOff>171450</xdr:colOff>
                    <xdr:row>1</xdr:row>
                    <xdr:rowOff>28575</xdr:rowOff>
                  </from>
                  <to>
                    <xdr:col>31</xdr:col>
                    <xdr:colOff>38100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47</xdr:row>
                    <xdr:rowOff>9525</xdr:rowOff>
                  </from>
                  <to>
                    <xdr:col>74</xdr:col>
                    <xdr:colOff>123825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48</xdr:row>
                    <xdr:rowOff>9525</xdr:rowOff>
                  </from>
                  <to>
                    <xdr:col>74</xdr:col>
                    <xdr:colOff>123825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locked="0" defaultSize="0" autoFill="0" autoLine="0" autoPict="0">
                <anchor moveWithCells="1">
                  <from>
                    <xdr:col>73</xdr:col>
                    <xdr:colOff>0</xdr:colOff>
                    <xdr:row>48</xdr:row>
                    <xdr:rowOff>9525</xdr:rowOff>
                  </from>
                  <to>
                    <xdr:col>74</xdr:col>
                    <xdr:colOff>123825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161925</xdr:rowOff>
                  </from>
                  <to>
                    <xdr:col>26</xdr:col>
                    <xdr:colOff>76200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locked="0" defaultSize="0" autoFill="0" autoLine="0" autoPict="0">
                <anchor moveWithCells="1">
                  <from>
                    <xdr:col>12</xdr:col>
                    <xdr:colOff>209550</xdr:colOff>
                    <xdr:row>26</xdr:row>
                    <xdr:rowOff>0</xdr:rowOff>
                  </from>
                  <to>
                    <xdr:col>14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A68F-8361-48C2-AE68-2FFB2DDCE820}">
  <sheetPr codeName="Sheet4">
    <tabColor indexed="10"/>
  </sheetPr>
  <dimension ref="A1:CF56"/>
  <sheetViews>
    <sheetView showGridLines="0" showZeros="0" view="pageBreakPreview" zoomScaleNormal="75" zoomScaleSheetLayoutView="100" workbookViewId="0">
      <selection activeCell="BH48" sqref="BH48:BK48"/>
    </sheetView>
  </sheetViews>
  <sheetFormatPr defaultColWidth="2.375" defaultRowHeight="13.5"/>
  <cols>
    <col min="1" max="9" width="2.375" customWidth="1"/>
    <col min="10" max="10" width="3.25" customWidth="1"/>
    <col min="11" max="12" width="2.375" customWidth="1"/>
    <col min="13" max="13" width="2.875" customWidth="1"/>
    <col min="14" max="19" width="2.375" customWidth="1"/>
    <col min="20" max="20" width="3.125" customWidth="1"/>
    <col min="21" max="22" width="2.375" customWidth="1"/>
    <col min="23" max="23" width="3.25" customWidth="1"/>
    <col min="24" max="26" width="3" customWidth="1"/>
    <col min="27" max="27" width="2.5" customWidth="1"/>
    <col min="28" max="28" width="2.375" customWidth="1"/>
    <col min="29" max="29" width="3.625" customWidth="1"/>
    <col min="30" max="30" width="1.75" customWidth="1"/>
    <col min="31" max="31" width="3.5" customWidth="1"/>
    <col min="32" max="46" width="2.375" customWidth="1"/>
    <col min="47" max="47" width="0.5" customWidth="1"/>
    <col min="48" max="49" width="2.375" customWidth="1"/>
    <col min="50" max="51" width="2.875" customWidth="1"/>
    <col min="52" max="52" width="3.125" customWidth="1"/>
    <col min="53" max="53" width="2.875" customWidth="1"/>
    <col min="54" max="54" width="2.375" customWidth="1"/>
    <col min="55" max="55" width="3.375" customWidth="1"/>
    <col min="56" max="56" width="3.875" customWidth="1"/>
    <col min="57" max="57" width="1.5" customWidth="1"/>
    <col min="58" max="58" width="3.5" customWidth="1"/>
    <col min="59" max="74" width="2.375" customWidth="1"/>
    <col min="75" max="75" width="2.75" customWidth="1"/>
    <col min="76" max="76" width="2.375" customWidth="1"/>
    <col min="77" max="77" width="2" customWidth="1"/>
    <col min="78" max="78" width="2.875" customWidth="1"/>
    <col min="79" max="81" width="3.375" customWidth="1"/>
    <col min="82" max="82" width="3.75" customWidth="1"/>
    <col min="83" max="84" width="2.375" customWidth="1"/>
    <col min="85" max="96" width="11" customWidth="1"/>
  </cols>
  <sheetData>
    <row r="1" spans="1:84" ht="19.5" customHeight="1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"/>
      <c r="CB1" s="3"/>
      <c r="CC1" s="3"/>
      <c r="CD1" s="3"/>
      <c r="CE1" s="1"/>
      <c r="CF1" s="1"/>
    </row>
    <row r="2" spans="1:84" ht="19.5" customHeight="1">
      <c r="A2" s="137"/>
      <c r="B2" s="690" t="s">
        <v>453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141"/>
      <c r="N2" s="694" t="s">
        <v>75</v>
      </c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142"/>
      <c r="AE2" s="142"/>
      <c r="AF2" s="705" t="s">
        <v>435</v>
      </c>
      <c r="AG2" s="705"/>
      <c r="AH2" s="705"/>
      <c r="AI2" s="705"/>
      <c r="AJ2" s="705"/>
      <c r="AK2" s="705"/>
      <c r="AL2" s="705"/>
      <c r="AM2" s="705"/>
      <c r="AN2" s="705"/>
      <c r="AO2" s="140"/>
      <c r="AP2" s="680" t="s">
        <v>692</v>
      </c>
      <c r="AQ2" s="680"/>
      <c r="AR2" s="680"/>
      <c r="AS2" s="680"/>
      <c r="AT2" s="680"/>
      <c r="AU2" s="680"/>
      <c r="AV2" s="680"/>
      <c r="AW2" s="680"/>
      <c r="AX2" s="680"/>
      <c r="AY2" s="680"/>
      <c r="AZ2" s="680"/>
      <c r="BA2" s="680"/>
      <c r="BB2" s="680"/>
      <c r="BC2" s="685" t="s">
        <v>693</v>
      </c>
      <c r="BD2" s="685"/>
      <c r="BE2" s="685"/>
      <c r="BF2" s="685"/>
      <c r="BG2" s="685"/>
      <c r="BH2" s="685"/>
      <c r="BI2" s="685"/>
      <c r="BJ2" s="139"/>
      <c r="BK2" s="139"/>
      <c r="BL2" s="654"/>
      <c r="BM2" s="654"/>
      <c r="BN2" s="654"/>
      <c r="BO2" s="654"/>
      <c r="BP2" s="654"/>
      <c r="BQ2" s="654"/>
      <c r="BR2" s="654"/>
      <c r="BS2" s="654" t="s">
        <v>694</v>
      </c>
      <c r="BT2" s="654"/>
      <c r="BU2" s="654"/>
      <c r="BV2" s="654"/>
      <c r="BW2" s="654"/>
      <c r="BX2" s="654"/>
      <c r="BY2" s="654"/>
      <c r="BZ2" s="139"/>
      <c r="CA2" s="726" t="s">
        <v>713</v>
      </c>
      <c r="CB2" s="727"/>
      <c r="CC2" s="727"/>
      <c r="CD2" s="728"/>
      <c r="CE2" s="1"/>
      <c r="CF2" s="1"/>
    </row>
    <row r="3" spans="1:84" ht="21" customHeight="1">
      <c r="A3" s="137"/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143"/>
      <c r="N3" s="678" t="s">
        <v>650</v>
      </c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  <c r="AH3" s="679"/>
      <c r="AI3" s="679"/>
      <c r="AJ3" s="679"/>
      <c r="AK3" s="679"/>
      <c r="AL3" s="679"/>
      <c r="AM3" s="679"/>
      <c r="AN3" s="679"/>
      <c r="AO3" s="140"/>
      <c r="AP3" s="680"/>
      <c r="AQ3" s="680"/>
      <c r="AR3" s="680"/>
      <c r="AS3" s="680"/>
      <c r="AT3" s="680"/>
      <c r="AU3" s="680"/>
      <c r="AV3" s="680"/>
      <c r="AW3" s="680"/>
      <c r="AX3" s="680"/>
      <c r="AY3" s="680"/>
      <c r="AZ3" s="680"/>
      <c r="BA3" s="680"/>
      <c r="BB3" s="680"/>
      <c r="BC3" s="685"/>
      <c r="BD3" s="685"/>
      <c r="BE3" s="685"/>
      <c r="BF3" s="685"/>
      <c r="BG3" s="685"/>
      <c r="BH3" s="685"/>
      <c r="BI3" s="685"/>
      <c r="BJ3" s="139"/>
      <c r="BK3" s="139"/>
      <c r="BL3" s="654"/>
      <c r="BM3" s="654"/>
      <c r="BN3" s="654"/>
      <c r="BO3" s="654"/>
      <c r="BP3" s="654"/>
      <c r="BQ3" s="654"/>
      <c r="BR3" s="654"/>
      <c r="BS3" s="654"/>
      <c r="BT3" s="654"/>
      <c r="BU3" s="654"/>
      <c r="BV3" s="654"/>
      <c r="BW3" s="654"/>
      <c r="BX3" s="654"/>
      <c r="BY3" s="654"/>
      <c r="BZ3" s="139"/>
      <c r="CA3" s="729"/>
      <c r="CB3" s="730"/>
      <c r="CC3" s="730"/>
      <c r="CD3" s="731"/>
      <c r="CE3" s="1"/>
      <c r="CF3" s="1"/>
    </row>
    <row r="4" spans="1:84" ht="18.75" customHeight="1">
      <c r="A4" s="137"/>
      <c r="B4" s="700" t="s">
        <v>1</v>
      </c>
      <c r="C4" s="693"/>
      <c r="D4" s="693"/>
      <c r="E4" s="654"/>
      <c r="F4" s="654"/>
      <c r="G4" s="654"/>
      <c r="H4" s="654"/>
      <c r="I4" s="654"/>
      <c r="J4" s="654"/>
      <c r="K4" s="692" t="s">
        <v>2</v>
      </c>
      <c r="L4" s="693"/>
      <c r="M4" s="693"/>
      <c r="N4" s="654"/>
      <c r="O4" s="654"/>
      <c r="P4" s="654"/>
      <c r="Q4" s="654"/>
      <c r="R4" s="654"/>
      <c r="S4" s="654"/>
      <c r="T4" s="654"/>
      <c r="U4" s="670" t="s">
        <v>651</v>
      </c>
      <c r="V4" s="654"/>
      <c r="W4" s="654"/>
      <c r="X4" s="654"/>
      <c r="Y4" s="654"/>
      <c r="Z4" s="682"/>
      <c r="AA4" s="682"/>
      <c r="AB4" s="682"/>
      <c r="AC4" s="682"/>
      <c r="AD4" s="682"/>
      <c r="AE4" s="144" t="s">
        <v>652</v>
      </c>
      <c r="AF4" s="670" t="s">
        <v>653</v>
      </c>
      <c r="AG4" s="670"/>
      <c r="AH4" s="670"/>
      <c r="AI4" s="670"/>
      <c r="AJ4" s="682"/>
      <c r="AK4" s="682"/>
      <c r="AL4" s="682"/>
      <c r="AM4" s="682"/>
      <c r="AN4" s="682"/>
      <c r="AO4" s="140" t="s">
        <v>652</v>
      </c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654"/>
      <c r="BF4" s="654"/>
      <c r="BG4" s="654"/>
      <c r="BH4" s="654"/>
      <c r="BI4" s="654"/>
      <c r="BJ4" s="654"/>
      <c r="BK4" s="654"/>
      <c r="BL4" s="654"/>
      <c r="BM4" s="654"/>
      <c r="BN4" s="654"/>
      <c r="BO4" s="654"/>
      <c r="BP4" s="654"/>
      <c r="BQ4" s="654"/>
      <c r="BR4" s="654"/>
      <c r="BS4" s="654"/>
      <c r="BT4" s="654"/>
      <c r="BU4" s="654"/>
      <c r="BV4" s="654" t="s">
        <v>375</v>
      </c>
      <c r="BW4" s="654"/>
      <c r="BX4" s="654"/>
      <c r="BY4" s="654"/>
      <c r="BZ4" s="654"/>
      <c r="CA4" s="725" t="s">
        <v>62</v>
      </c>
      <c r="CB4" s="654"/>
      <c r="CC4" s="654"/>
      <c r="CD4" s="654"/>
      <c r="CE4" s="1"/>
      <c r="CF4" s="1"/>
    </row>
    <row r="5" spans="1:84" ht="17.25" customHeight="1">
      <c r="A5" s="137"/>
      <c r="B5" s="693"/>
      <c r="C5" s="693"/>
      <c r="D5" s="693"/>
      <c r="E5" s="654"/>
      <c r="F5" s="654"/>
      <c r="G5" s="654"/>
      <c r="H5" s="654"/>
      <c r="I5" s="654"/>
      <c r="J5" s="654"/>
      <c r="K5" s="693"/>
      <c r="L5" s="693"/>
      <c r="M5" s="693"/>
      <c r="N5" s="654"/>
      <c r="O5" s="654"/>
      <c r="P5" s="654"/>
      <c r="Q5" s="654"/>
      <c r="R5" s="654"/>
      <c r="S5" s="654"/>
      <c r="T5" s="654"/>
      <c r="U5" s="654" t="s">
        <v>28</v>
      </c>
      <c r="V5" s="654"/>
      <c r="W5" s="654"/>
      <c r="X5" s="654"/>
      <c r="Y5" s="654"/>
      <c r="Z5" s="659"/>
      <c r="AA5" s="659"/>
      <c r="AB5" s="659"/>
      <c r="AC5" s="659"/>
      <c r="AD5" s="654" t="s">
        <v>26</v>
      </c>
      <c r="AE5" s="654"/>
      <c r="AF5" s="654" t="s">
        <v>29</v>
      </c>
      <c r="AG5" s="654"/>
      <c r="AH5" s="654"/>
      <c r="AI5" s="654"/>
      <c r="AJ5" s="654"/>
      <c r="AK5" s="654"/>
      <c r="AL5" s="654"/>
      <c r="AM5" s="654"/>
      <c r="AN5" s="654"/>
      <c r="AO5" s="140" t="s">
        <v>27</v>
      </c>
      <c r="AP5" s="654"/>
      <c r="AQ5" s="654"/>
      <c r="AR5" s="654"/>
      <c r="AS5" s="654"/>
      <c r="AT5" s="654"/>
      <c r="AU5" s="654"/>
      <c r="AV5" s="654"/>
      <c r="AW5" s="654"/>
      <c r="AX5" s="654"/>
      <c r="AY5" s="654"/>
      <c r="AZ5" s="654"/>
      <c r="BA5" s="654"/>
      <c r="BB5" s="654"/>
      <c r="BC5" s="654"/>
      <c r="BD5" s="654"/>
      <c r="BE5" s="654"/>
      <c r="BF5" s="654"/>
      <c r="BG5" s="654"/>
      <c r="BH5" s="654"/>
      <c r="BI5" s="654"/>
      <c r="BJ5" s="654"/>
      <c r="BK5" s="654"/>
      <c r="BL5" s="654"/>
      <c r="BM5" s="654"/>
      <c r="BN5" s="654"/>
      <c r="BO5" s="654"/>
      <c r="BP5" s="654"/>
      <c r="BQ5" s="654"/>
      <c r="BR5" s="654"/>
      <c r="BS5" s="654"/>
      <c r="BT5" s="654"/>
      <c r="BU5" s="654"/>
      <c r="BV5" s="707" t="s">
        <v>59</v>
      </c>
      <c r="BW5" s="707"/>
      <c r="BX5" s="707"/>
      <c r="BY5" s="707"/>
      <c r="BZ5" s="707"/>
      <c r="CA5" s="725"/>
      <c r="CB5" s="654"/>
      <c r="CC5" s="654"/>
      <c r="CD5" s="654"/>
      <c r="CE5" s="1"/>
      <c r="CF5" s="1"/>
    </row>
    <row r="6" spans="1:84" ht="18" customHeight="1">
      <c r="A6" s="137"/>
      <c r="B6" s="693"/>
      <c r="C6" s="693"/>
      <c r="D6" s="693"/>
      <c r="E6" s="654"/>
      <c r="F6" s="654"/>
      <c r="G6" s="654"/>
      <c r="H6" s="654"/>
      <c r="I6" s="654"/>
      <c r="J6" s="654"/>
      <c r="K6" s="693"/>
      <c r="L6" s="693"/>
      <c r="M6" s="693"/>
      <c r="N6" s="654"/>
      <c r="O6" s="654"/>
      <c r="P6" s="654"/>
      <c r="Q6" s="654"/>
      <c r="R6" s="654"/>
      <c r="S6" s="654"/>
      <c r="T6" s="654"/>
      <c r="U6" s="654" t="s">
        <v>30</v>
      </c>
      <c r="V6" s="654"/>
      <c r="W6" s="654"/>
      <c r="X6" s="654"/>
      <c r="Y6" s="654"/>
      <c r="Z6" s="140"/>
      <c r="AA6" s="654" t="s">
        <v>31</v>
      </c>
      <c r="AB6" s="654"/>
      <c r="AC6" s="654"/>
      <c r="AD6" s="140"/>
      <c r="AE6" s="140"/>
      <c r="AF6" s="654" t="s">
        <v>32</v>
      </c>
      <c r="AG6" s="654"/>
      <c r="AH6" s="654"/>
      <c r="AI6" s="140"/>
      <c r="AJ6" s="140"/>
      <c r="AK6" s="656" t="s">
        <v>33</v>
      </c>
      <c r="AL6" s="656"/>
      <c r="AM6" s="656"/>
      <c r="AN6" s="140"/>
      <c r="AO6" s="140"/>
      <c r="AP6" s="654"/>
      <c r="AQ6" s="654"/>
      <c r="AR6" s="654"/>
      <c r="AS6" s="654"/>
      <c r="AT6" s="654"/>
      <c r="AU6" s="654"/>
      <c r="AV6" s="654"/>
      <c r="AW6" s="654"/>
      <c r="AX6" s="654"/>
      <c r="AY6" s="654"/>
      <c r="AZ6" s="654"/>
      <c r="BA6" s="654"/>
      <c r="BB6" s="654"/>
      <c r="BC6" s="654"/>
      <c r="BD6" s="654"/>
      <c r="BE6" s="654"/>
      <c r="BF6" s="654"/>
      <c r="BG6" s="654"/>
      <c r="BH6" s="654"/>
      <c r="BI6" s="654"/>
      <c r="BJ6" s="654"/>
      <c r="BK6" s="654"/>
      <c r="BL6" s="654"/>
      <c r="BM6" s="654"/>
      <c r="BN6" s="654"/>
      <c r="BO6" s="654"/>
      <c r="BP6" s="654"/>
      <c r="BQ6" s="654"/>
      <c r="BR6" s="654"/>
      <c r="BS6" s="654"/>
      <c r="BT6" s="654"/>
      <c r="BU6" s="654"/>
      <c r="BV6" s="722"/>
      <c r="BW6" s="722"/>
      <c r="BX6" s="722"/>
      <c r="BY6" s="722"/>
      <c r="BZ6" s="722"/>
      <c r="CA6" s="725"/>
      <c r="CB6" s="654"/>
      <c r="CC6" s="654"/>
      <c r="CD6" s="654"/>
      <c r="CE6" s="1"/>
      <c r="CF6" s="1"/>
    </row>
    <row r="7" spans="1:84" ht="17.25" customHeight="1">
      <c r="A7" s="137"/>
      <c r="B7" s="693"/>
      <c r="C7" s="693"/>
      <c r="D7" s="693"/>
      <c r="E7" s="654"/>
      <c r="F7" s="654"/>
      <c r="G7" s="654"/>
      <c r="H7" s="654"/>
      <c r="I7" s="654"/>
      <c r="J7" s="654"/>
      <c r="K7" s="693"/>
      <c r="L7" s="693"/>
      <c r="M7" s="693"/>
      <c r="N7" s="654"/>
      <c r="O7" s="654"/>
      <c r="P7" s="654"/>
      <c r="Q7" s="654"/>
      <c r="R7" s="654"/>
      <c r="S7" s="654"/>
      <c r="T7" s="654"/>
      <c r="U7" s="654" t="s">
        <v>34</v>
      </c>
      <c r="V7" s="654"/>
      <c r="W7" s="654"/>
      <c r="X7" s="654"/>
      <c r="Y7" s="654"/>
      <c r="Z7" s="140"/>
      <c r="AA7" s="656" t="s">
        <v>35</v>
      </c>
      <c r="AB7" s="656"/>
      <c r="AC7" s="656"/>
      <c r="AD7" s="656"/>
      <c r="AE7" s="140"/>
      <c r="AF7" s="656" t="s">
        <v>36</v>
      </c>
      <c r="AG7" s="656"/>
      <c r="AH7" s="656"/>
      <c r="AI7" s="656"/>
      <c r="AJ7" s="140"/>
      <c r="AK7" s="656" t="s">
        <v>10</v>
      </c>
      <c r="AL7" s="656"/>
      <c r="AM7" s="656"/>
      <c r="AN7" s="140"/>
      <c r="AO7" s="140"/>
      <c r="AP7" s="654"/>
      <c r="AQ7" s="654"/>
      <c r="AR7" s="654"/>
      <c r="AS7" s="654"/>
      <c r="AT7" s="654"/>
      <c r="AU7" s="654"/>
      <c r="AV7" s="654"/>
      <c r="AW7" s="654"/>
      <c r="AX7" s="654"/>
      <c r="AY7" s="654"/>
      <c r="AZ7" s="654"/>
      <c r="BA7" s="654"/>
      <c r="BB7" s="654"/>
      <c r="BC7" s="654"/>
      <c r="BD7" s="654"/>
      <c r="BE7" s="654"/>
      <c r="BF7" s="654"/>
      <c r="BG7" s="654"/>
      <c r="BH7" s="654"/>
      <c r="BI7" s="654"/>
      <c r="BJ7" s="654"/>
      <c r="BK7" s="654"/>
      <c r="BL7" s="654"/>
      <c r="BM7" s="654"/>
      <c r="BN7" s="654"/>
      <c r="BO7" s="654"/>
      <c r="BP7" s="654"/>
      <c r="BQ7" s="654"/>
      <c r="BR7" s="654"/>
      <c r="BS7" s="654"/>
      <c r="BT7" s="654"/>
      <c r="BU7" s="654"/>
      <c r="BV7" s="707" t="s">
        <v>60</v>
      </c>
      <c r="BW7" s="707"/>
      <c r="BX7" s="707"/>
      <c r="BY7" s="707"/>
      <c r="BZ7" s="707"/>
      <c r="CA7" s="725"/>
      <c r="CB7" s="654"/>
      <c r="CC7" s="654"/>
      <c r="CD7" s="654"/>
      <c r="CE7" s="1"/>
      <c r="CF7" s="1"/>
    </row>
    <row r="8" spans="1:84" ht="15.75" customHeight="1">
      <c r="A8" s="137"/>
      <c r="B8" s="693"/>
      <c r="C8" s="693"/>
      <c r="D8" s="693"/>
      <c r="E8" s="654"/>
      <c r="F8" s="654"/>
      <c r="G8" s="654"/>
      <c r="H8" s="654"/>
      <c r="I8" s="654"/>
      <c r="J8" s="654"/>
      <c r="K8" s="693"/>
      <c r="L8" s="693"/>
      <c r="M8" s="693"/>
      <c r="N8" s="654"/>
      <c r="O8" s="654"/>
      <c r="P8" s="654"/>
      <c r="Q8" s="654"/>
      <c r="R8" s="654"/>
      <c r="S8" s="654"/>
      <c r="T8" s="654"/>
      <c r="U8" s="654" t="s">
        <v>447</v>
      </c>
      <c r="V8" s="654"/>
      <c r="W8" s="654"/>
      <c r="X8" s="654"/>
      <c r="Y8" s="654"/>
      <c r="Z8" s="654" t="s">
        <v>40</v>
      </c>
      <c r="AA8" s="654"/>
      <c r="AB8" s="656" t="s">
        <v>718</v>
      </c>
      <c r="AC8" s="656"/>
      <c r="AD8" s="654"/>
      <c r="AE8" s="654"/>
      <c r="AF8" s="140" t="s">
        <v>0</v>
      </c>
      <c r="AG8" s="654"/>
      <c r="AH8" s="654"/>
      <c r="AI8" s="140" t="s">
        <v>42</v>
      </c>
      <c r="AJ8" s="654"/>
      <c r="AK8" s="654"/>
      <c r="AL8" s="140" t="s">
        <v>39</v>
      </c>
      <c r="AM8" s="702"/>
      <c r="AN8" s="702"/>
      <c r="AO8" s="702"/>
      <c r="AP8" s="654"/>
      <c r="AQ8" s="654"/>
      <c r="AR8" s="654"/>
      <c r="AS8" s="654"/>
      <c r="AT8" s="654"/>
      <c r="AU8" s="654"/>
      <c r="AV8" s="654"/>
      <c r="AW8" s="654"/>
      <c r="AX8" s="654"/>
      <c r="AY8" s="654"/>
      <c r="AZ8" s="654"/>
      <c r="BA8" s="654"/>
      <c r="BB8" s="654"/>
      <c r="BC8" s="654"/>
      <c r="BD8" s="654"/>
      <c r="BE8" s="654"/>
      <c r="BF8" s="654"/>
      <c r="BG8" s="654"/>
      <c r="BH8" s="654"/>
      <c r="BI8" s="654"/>
      <c r="BJ8" s="654"/>
      <c r="BK8" s="654"/>
      <c r="BL8" s="654"/>
      <c r="BM8" s="654"/>
      <c r="BN8" s="654"/>
      <c r="BO8" s="654"/>
      <c r="BP8" s="654"/>
      <c r="BQ8" s="654"/>
      <c r="BR8" s="654"/>
      <c r="BS8" s="654"/>
      <c r="BT8" s="654"/>
      <c r="BU8" s="654"/>
      <c r="BV8" s="654"/>
      <c r="BW8" s="654"/>
      <c r="BX8" s="654"/>
      <c r="BY8" s="654"/>
      <c r="BZ8" s="654"/>
      <c r="CA8" s="725" t="s">
        <v>63</v>
      </c>
      <c r="CB8" s="654"/>
      <c r="CC8" s="654"/>
      <c r="CD8" s="654"/>
      <c r="CE8" s="1"/>
      <c r="CF8" s="1"/>
    </row>
    <row r="9" spans="1:84" ht="13.5" customHeight="1">
      <c r="A9" s="137"/>
      <c r="B9" s="693"/>
      <c r="C9" s="693"/>
      <c r="D9" s="693"/>
      <c r="E9" s="654"/>
      <c r="F9" s="654"/>
      <c r="G9" s="654"/>
      <c r="H9" s="654"/>
      <c r="I9" s="654"/>
      <c r="J9" s="654"/>
      <c r="K9" s="693"/>
      <c r="L9" s="693"/>
      <c r="M9" s="693"/>
      <c r="N9" s="654"/>
      <c r="O9" s="654"/>
      <c r="P9" s="654"/>
      <c r="Q9" s="654"/>
      <c r="R9" s="654"/>
      <c r="S9" s="654"/>
      <c r="T9" s="654"/>
      <c r="U9" s="654"/>
      <c r="V9" s="654"/>
      <c r="W9" s="654"/>
      <c r="X9" s="654"/>
      <c r="Y9" s="654"/>
      <c r="Z9" s="654" t="s">
        <v>41</v>
      </c>
      <c r="AA9" s="654"/>
      <c r="AB9" s="139" t="s">
        <v>722</v>
      </c>
      <c r="AC9" s="140"/>
      <c r="AD9" s="654"/>
      <c r="AE9" s="654"/>
      <c r="AF9" s="140" t="s">
        <v>0</v>
      </c>
      <c r="AG9" s="654"/>
      <c r="AH9" s="654"/>
      <c r="AI9" s="140" t="s">
        <v>42</v>
      </c>
      <c r="AJ9" s="654"/>
      <c r="AK9" s="654"/>
      <c r="AL9" s="140" t="s">
        <v>39</v>
      </c>
      <c r="AM9" s="702"/>
      <c r="AN9" s="702"/>
      <c r="AO9" s="702"/>
      <c r="AP9" s="654"/>
      <c r="AQ9" s="654"/>
      <c r="AR9" s="654"/>
      <c r="AS9" s="654"/>
      <c r="AT9" s="654"/>
      <c r="AU9" s="654"/>
      <c r="AV9" s="654"/>
      <c r="AW9" s="654"/>
      <c r="AX9" s="654"/>
      <c r="AY9" s="654"/>
      <c r="AZ9" s="654"/>
      <c r="BA9" s="654"/>
      <c r="BB9" s="654"/>
      <c r="BC9" s="654"/>
      <c r="BD9" s="654"/>
      <c r="BE9" s="654"/>
      <c r="BF9" s="654"/>
      <c r="BG9" s="654"/>
      <c r="BH9" s="654"/>
      <c r="BI9" s="654"/>
      <c r="BJ9" s="654"/>
      <c r="BK9" s="654"/>
      <c r="BL9" s="654"/>
      <c r="BM9" s="654"/>
      <c r="BN9" s="654"/>
      <c r="BO9" s="654"/>
      <c r="BP9" s="654"/>
      <c r="BQ9" s="654"/>
      <c r="BR9" s="654"/>
      <c r="BS9" s="654"/>
      <c r="BT9" s="654"/>
      <c r="BU9" s="654"/>
      <c r="BV9" s="707" t="s">
        <v>695</v>
      </c>
      <c r="BW9" s="707"/>
      <c r="BX9" s="707"/>
      <c r="BY9" s="707"/>
      <c r="BZ9" s="707"/>
      <c r="CA9" s="725"/>
      <c r="CB9" s="654"/>
      <c r="CC9" s="654"/>
      <c r="CD9" s="654"/>
      <c r="CE9" s="1"/>
      <c r="CF9" s="1"/>
    </row>
    <row r="10" spans="1:84" ht="15.75" customHeight="1">
      <c r="A10" s="137"/>
      <c r="B10" s="670" t="s">
        <v>654</v>
      </c>
      <c r="C10" s="654"/>
      <c r="D10" s="654"/>
      <c r="E10" s="654"/>
      <c r="F10" s="654"/>
      <c r="G10" s="654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654" t="s">
        <v>448</v>
      </c>
      <c r="V10" s="654"/>
      <c r="W10" s="654"/>
      <c r="X10" s="654"/>
      <c r="Y10" s="654"/>
      <c r="Z10" s="654" t="s">
        <v>40</v>
      </c>
      <c r="AA10" s="654"/>
      <c r="AB10" s="656" t="s">
        <v>722</v>
      </c>
      <c r="AC10" s="656"/>
      <c r="AD10" s="654"/>
      <c r="AE10" s="654"/>
      <c r="AF10" s="140" t="s">
        <v>0</v>
      </c>
      <c r="AG10" s="654"/>
      <c r="AH10" s="654"/>
      <c r="AI10" s="140" t="s">
        <v>42</v>
      </c>
      <c r="AJ10" s="654"/>
      <c r="AK10" s="654"/>
      <c r="AL10" s="140" t="s">
        <v>39</v>
      </c>
      <c r="AM10" s="702"/>
      <c r="AN10" s="702"/>
      <c r="AO10" s="702"/>
      <c r="AP10" s="654"/>
      <c r="AQ10" s="654"/>
      <c r="AR10" s="654"/>
      <c r="AS10" s="654"/>
      <c r="AT10" s="654"/>
      <c r="AU10" s="654"/>
      <c r="AV10" s="654"/>
      <c r="AW10" s="654"/>
      <c r="AX10" s="654"/>
      <c r="AY10" s="654"/>
      <c r="AZ10" s="654"/>
      <c r="BA10" s="654"/>
      <c r="BB10" s="654"/>
      <c r="BC10" s="654"/>
      <c r="BD10" s="654"/>
      <c r="BE10" s="654"/>
      <c r="BF10" s="654"/>
      <c r="BG10" s="654"/>
      <c r="BH10" s="654"/>
      <c r="BI10" s="654"/>
      <c r="BJ10" s="654"/>
      <c r="BK10" s="654"/>
      <c r="BL10" s="654"/>
      <c r="BM10" s="654"/>
      <c r="BN10" s="654"/>
      <c r="BO10" s="654"/>
      <c r="BP10" s="654"/>
      <c r="BQ10" s="654"/>
      <c r="BR10" s="654"/>
      <c r="BS10" s="654"/>
      <c r="BT10" s="654"/>
      <c r="BU10" s="654"/>
      <c r="BV10" s="139"/>
      <c r="BW10" s="707" t="s">
        <v>696</v>
      </c>
      <c r="BX10" s="707"/>
      <c r="BY10" s="707"/>
      <c r="BZ10" s="707"/>
      <c r="CA10" s="725"/>
      <c r="CB10" s="654"/>
      <c r="CC10" s="654"/>
      <c r="CD10" s="654"/>
      <c r="CE10" s="1"/>
      <c r="CF10" s="1"/>
    </row>
    <row r="11" spans="1:84">
      <c r="A11" s="137"/>
      <c r="B11" s="654"/>
      <c r="C11" s="654"/>
      <c r="D11" s="654"/>
      <c r="E11" s="654"/>
      <c r="F11" s="654"/>
      <c r="G11" s="654"/>
      <c r="H11" s="140"/>
      <c r="I11" s="655" t="s">
        <v>655</v>
      </c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654"/>
      <c r="X11" s="654"/>
      <c r="Y11" s="654"/>
      <c r="Z11" s="654" t="s">
        <v>41</v>
      </c>
      <c r="AA11" s="654"/>
      <c r="AB11" s="139" t="s">
        <v>718</v>
      </c>
      <c r="AC11" s="140"/>
      <c r="AD11" s="654"/>
      <c r="AE11" s="654"/>
      <c r="AF11" s="140" t="s">
        <v>0</v>
      </c>
      <c r="AG11" s="654"/>
      <c r="AH11" s="654"/>
      <c r="AI11" s="140" t="s">
        <v>42</v>
      </c>
      <c r="AJ11" s="654"/>
      <c r="AK11" s="654"/>
      <c r="AL11" s="140" t="s">
        <v>39</v>
      </c>
      <c r="AM11" s="702"/>
      <c r="AN11" s="702"/>
      <c r="AO11" s="702"/>
      <c r="AP11" s="654"/>
      <c r="AQ11" s="654"/>
      <c r="AR11" s="654"/>
      <c r="AS11" s="654"/>
      <c r="AT11" s="654"/>
      <c r="AU11" s="654"/>
      <c r="AV11" s="654"/>
      <c r="AW11" s="654"/>
      <c r="AX11" s="654"/>
      <c r="AY11" s="654"/>
      <c r="AZ11" s="654"/>
      <c r="BA11" s="654"/>
      <c r="BB11" s="654"/>
      <c r="BC11" s="654"/>
      <c r="BD11" s="654"/>
      <c r="BE11" s="654"/>
      <c r="BF11" s="654"/>
      <c r="BG11" s="654"/>
      <c r="BH11" s="654"/>
      <c r="BI11" s="654"/>
      <c r="BJ11" s="654"/>
      <c r="BK11" s="654"/>
      <c r="BL11" s="654"/>
      <c r="BM11" s="654"/>
      <c r="BN11" s="654"/>
      <c r="BO11" s="654"/>
      <c r="BP11" s="654"/>
      <c r="BQ11" s="654"/>
      <c r="BR11" s="654"/>
      <c r="BS11" s="654"/>
      <c r="BT11" s="654"/>
      <c r="BU11" s="654"/>
      <c r="BV11" s="723"/>
      <c r="BW11" s="723"/>
      <c r="BX11" s="723"/>
      <c r="BY11" s="723"/>
      <c r="BZ11" s="723"/>
      <c r="CA11" s="725"/>
      <c r="CB11" s="654"/>
      <c r="CC11" s="654"/>
      <c r="CD11" s="654"/>
      <c r="CE11" s="1"/>
      <c r="CF11" s="1"/>
    </row>
    <row r="12" spans="1:84" ht="14.25" customHeight="1">
      <c r="A12" s="137"/>
      <c r="B12" s="140"/>
      <c r="C12" s="140"/>
      <c r="D12" s="140"/>
      <c r="E12" s="140"/>
      <c r="F12" s="140"/>
      <c r="G12" s="140"/>
      <c r="H12" s="140"/>
      <c r="I12" s="654"/>
      <c r="J12" s="654"/>
      <c r="K12" s="654"/>
      <c r="L12" s="654"/>
      <c r="M12" s="654"/>
      <c r="N12" s="654"/>
      <c r="O12" s="654"/>
      <c r="P12" s="654"/>
      <c r="Q12" s="654"/>
      <c r="R12" s="654"/>
      <c r="S12" s="654"/>
      <c r="T12" s="654"/>
      <c r="U12" s="683" t="s">
        <v>436</v>
      </c>
      <c r="V12" s="683"/>
      <c r="W12" s="683"/>
      <c r="X12" s="683"/>
      <c r="Y12" s="683"/>
      <c r="Z12" s="140"/>
      <c r="AA12" s="139" t="s">
        <v>437</v>
      </c>
      <c r="AB12" s="139"/>
      <c r="AC12" s="683" t="s">
        <v>438</v>
      </c>
      <c r="AD12" s="683"/>
      <c r="AE12" s="654"/>
      <c r="AF12" s="654"/>
      <c r="AG12" s="654"/>
      <c r="AH12" s="654"/>
      <c r="AI12" s="654"/>
      <c r="AJ12" s="654"/>
      <c r="AK12" s="654"/>
      <c r="AL12" s="654"/>
      <c r="AM12" s="654"/>
      <c r="AN12" s="654"/>
      <c r="AO12" s="654"/>
      <c r="AP12" s="654"/>
      <c r="AQ12" s="654"/>
      <c r="AR12" s="654"/>
      <c r="AS12" s="654"/>
      <c r="AT12" s="654"/>
      <c r="AU12" s="654"/>
      <c r="AV12" s="654"/>
      <c r="AW12" s="654"/>
      <c r="AX12" s="654"/>
      <c r="AY12" s="654"/>
      <c r="AZ12" s="654"/>
      <c r="BA12" s="654"/>
      <c r="BB12" s="654"/>
      <c r="BC12" s="654"/>
      <c r="BD12" s="654"/>
      <c r="BE12" s="654"/>
      <c r="BF12" s="654"/>
      <c r="BG12" s="654"/>
      <c r="BH12" s="654"/>
      <c r="BI12" s="654"/>
      <c r="BJ12" s="654"/>
      <c r="BK12" s="654"/>
      <c r="BL12" s="654"/>
      <c r="BM12" s="654"/>
      <c r="BN12" s="654"/>
      <c r="BO12" s="654"/>
      <c r="BP12" s="654"/>
      <c r="BQ12" s="654"/>
      <c r="BR12" s="654"/>
      <c r="BS12" s="654"/>
      <c r="BT12" s="654"/>
      <c r="BU12" s="654"/>
      <c r="BV12" s="139"/>
      <c r="BW12" s="707" t="s">
        <v>697</v>
      </c>
      <c r="BX12" s="707"/>
      <c r="BY12" s="707"/>
      <c r="BZ12" s="707"/>
      <c r="CA12" s="725"/>
      <c r="CB12" s="654"/>
      <c r="CC12" s="654"/>
      <c r="CD12" s="654"/>
      <c r="CE12" s="1"/>
      <c r="CF12" s="1"/>
    </row>
    <row r="13" spans="1:84" ht="14.25" customHeight="1">
      <c r="A13" s="137"/>
      <c r="B13" s="140" t="s">
        <v>656</v>
      </c>
      <c r="C13" s="656" t="s">
        <v>657</v>
      </c>
      <c r="D13" s="656"/>
      <c r="E13" s="656"/>
      <c r="F13" s="656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687" t="s">
        <v>658</v>
      </c>
      <c r="V13" s="687"/>
      <c r="W13" s="687"/>
      <c r="X13" s="687"/>
      <c r="Y13" s="687"/>
      <c r="Z13" s="687"/>
      <c r="AA13" s="687"/>
      <c r="AB13" s="687"/>
      <c r="AC13" s="686"/>
      <c r="AD13" s="686"/>
      <c r="AE13" s="686"/>
      <c r="AF13" s="686"/>
      <c r="AG13" s="686"/>
      <c r="AH13" s="686"/>
      <c r="AI13" s="686"/>
      <c r="AJ13" s="686"/>
      <c r="AK13" s="686"/>
      <c r="AL13" s="686"/>
      <c r="AM13" s="686"/>
      <c r="AN13" s="686"/>
      <c r="AO13" s="686"/>
      <c r="AP13" s="654"/>
      <c r="AQ13" s="654"/>
      <c r="AR13" s="654"/>
      <c r="AS13" s="654"/>
      <c r="AT13" s="654"/>
      <c r="AU13" s="654"/>
      <c r="AV13" s="654"/>
      <c r="AW13" s="654"/>
      <c r="AX13" s="654"/>
      <c r="AY13" s="654"/>
      <c r="AZ13" s="654"/>
      <c r="BA13" s="654"/>
      <c r="BB13" s="654"/>
      <c r="BC13" s="654"/>
      <c r="BD13" s="654"/>
      <c r="BE13" s="654"/>
      <c r="BF13" s="654"/>
      <c r="BG13" s="654"/>
      <c r="BH13" s="654"/>
      <c r="BI13" s="654"/>
      <c r="BJ13" s="654"/>
      <c r="BK13" s="654"/>
      <c r="BL13" s="654"/>
      <c r="BM13" s="654"/>
      <c r="BN13" s="654"/>
      <c r="BO13" s="654"/>
      <c r="BP13" s="654"/>
      <c r="BQ13" s="654"/>
      <c r="BR13" s="654"/>
      <c r="BS13" s="654"/>
      <c r="BT13" s="654"/>
      <c r="BU13" s="654"/>
      <c r="BV13" s="654"/>
      <c r="BW13" s="654"/>
      <c r="BX13" s="654"/>
      <c r="BY13" s="654"/>
      <c r="BZ13" s="654"/>
      <c r="CA13" s="725"/>
      <c r="CB13" s="654"/>
      <c r="CC13" s="654"/>
      <c r="CD13" s="654"/>
      <c r="CE13" s="1"/>
      <c r="CF13" s="1"/>
    </row>
    <row r="14" spans="1:84" ht="14.25" customHeight="1">
      <c r="A14" s="137"/>
      <c r="B14" s="667" t="s">
        <v>659</v>
      </c>
      <c r="C14" s="667"/>
      <c r="D14" s="667"/>
      <c r="E14" s="667"/>
      <c r="F14" s="673"/>
      <c r="G14" s="673"/>
      <c r="H14" s="673"/>
      <c r="I14" s="673"/>
      <c r="J14" s="673"/>
      <c r="K14" s="673"/>
      <c r="L14" s="673"/>
      <c r="M14" s="673"/>
      <c r="N14" s="673"/>
      <c r="O14" s="673"/>
      <c r="P14" s="673"/>
      <c r="Q14" s="673"/>
      <c r="R14" s="673"/>
      <c r="S14" s="673"/>
      <c r="T14" s="673"/>
      <c r="U14" s="704" t="s">
        <v>660</v>
      </c>
      <c r="V14" s="704"/>
      <c r="W14" s="704"/>
      <c r="X14" s="704"/>
      <c r="Y14" s="704"/>
      <c r="Z14" s="704"/>
      <c r="AA14" s="704"/>
      <c r="AB14" s="704"/>
      <c r="AC14" s="686"/>
      <c r="AD14" s="686"/>
      <c r="AE14" s="686"/>
      <c r="AF14" s="686"/>
      <c r="AG14" s="686"/>
      <c r="AH14" s="686"/>
      <c r="AI14" s="686"/>
      <c r="AJ14" s="686"/>
      <c r="AK14" s="686"/>
      <c r="AL14" s="686"/>
      <c r="AM14" s="686"/>
      <c r="AN14" s="686"/>
      <c r="AO14" s="686"/>
      <c r="AP14" s="654"/>
      <c r="AQ14" s="654"/>
      <c r="AR14" s="654"/>
      <c r="AS14" s="654"/>
      <c r="AT14" s="654"/>
      <c r="AU14" s="654"/>
      <c r="AV14" s="654"/>
      <c r="AW14" s="654"/>
      <c r="AX14" s="654"/>
      <c r="AY14" s="654"/>
      <c r="AZ14" s="654"/>
      <c r="BA14" s="654"/>
      <c r="BB14" s="654"/>
      <c r="BC14" s="654"/>
      <c r="BD14" s="654"/>
      <c r="BE14" s="654"/>
      <c r="BF14" s="654"/>
      <c r="BG14" s="654"/>
      <c r="BH14" s="654"/>
      <c r="BI14" s="654"/>
      <c r="BJ14" s="654"/>
      <c r="BK14" s="654"/>
      <c r="BL14" s="654"/>
      <c r="BM14" s="654"/>
      <c r="BN14" s="654"/>
      <c r="BO14" s="654"/>
      <c r="BP14" s="654"/>
      <c r="BQ14" s="654"/>
      <c r="BR14" s="654"/>
      <c r="BS14" s="654"/>
      <c r="BT14" s="654"/>
      <c r="BU14" s="654"/>
      <c r="BV14" s="139"/>
      <c r="BW14" s="707" t="s">
        <v>374</v>
      </c>
      <c r="BX14" s="707"/>
      <c r="BY14" s="707"/>
      <c r="BZ14" s="707"/>
      <c r="CA14" s="725"/>
      <c r="CB14" s="654"/>
      <c r="CC14" s="654"/>
      <c r="CD14" s="654"/>
      <c r="CE14" s="1"/>
      <c r="CF14" s="1"/>
    </row>
    <row r="15" spans="1:84">
      <c r="A15" s="137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654" t="s">
        <v>43</v>
      </c>
      <c r="V15" s="654"/>
      <c r="W15" s="654"/>
      <c r="X15" s="654"/>
      <c r="Y15" s="654"/>
      <c r="Z15" s="654"/>
      <c r="AA15" s="654"/>
      <c r="AB15" s="654"/>
      <c r="AC15" s="140"/>
      <c r="AD15" s="140"/>
      <c r="AE15" s="654" t="s">
        <v>718</v>
      </c>
      <c r="AF15" s="654"/>
      <c r="AG15" s="654"/>
      <c r="AH15" s="654"/>
      <c r="AI15" s="140" t="s">
        <v>0</v>
      </c>
      <c r="AJ15" s="654"/>
      <c r="AK15" s="654"/>
      <c r="AL15" s="140" t="s">
        <v>38</v>
      </c>
      <c r="AM15" s="654"/>
      <c r="AN15" s="654"/>
      <c r="AO15" s="140" t="s">
        <v>39</v>
      </c>
      <c r="AP15" s="654"/>
      <c r="AQ15" s="654"/>
      <c r="AR15" s="654"/>
      <c r="AS15" s="654"/>
      <c r="AT15" s="654"/>
      <c r="AU15" s="654"/>
      <c r="AV15" s="654"/>
      <c r="AW15" s="654"/>
      <c r="AX15" s="654"/>
      <c r="AY15" s="654"/>
      <c r="AZ15" s="654"/>
      <c r="BA15" s="654"/>
      <c r="BB15" s="654"/>
      <c r="BC15" s="654"/>
      <c r="BD15" s="654"/>
      <c r="BE15" s="654"/>
      <c r="BF15" s="654"/>
      <c r="BG15" s="654"/>
      <c r="BH15" s="654"/>
      <c r="BI15" s="654"/>
      <c r="BJ15" s="654"/>
      <c r="BK15" s="654"/>
      <c r="BL15" s="654"/>
      <c r="BM15" s="654"/>
      <c r="BN15" s="654"/>
      <c r="BO15" s="654"/>
      <c r="BP15" s="654"/>
      <c r="BQ15" s="654"/>
      <c r="BR15" s="654"/>
      <c r="BS15" s="654"/>
      <c r="BT15" s="654"/>
      <c r="BU15" s="654"/>
      <c r="BV15" s="654"/>
      <c r="BW15" s="654"/>
      <c r="BX15" s="654"/>
      <c r="BY15" s="654"/>
      <c r="BZ15" s="654"/>
      <c r="CA15" s="725"/>
      <c r="CB15" s="654"/>
      <c r="CC15" s="654"/>
      <c r="CD15" s="654"/>
      <c r="CE15" s="1"/>
      <c r="CF15" s="1"/>
    </row>
    <row r="16" spans="1:84" ht="14.25">
      <c r="A16" s="137"/>
      <c r="B16" s="667" t="s">
        <v>661</v>
      </c>
      <c r="C16" s="667"/>
      <c r="D16" s="667"/>
      <c r="E16" s="667"/>
      <c r="F16" s="656"/>
      <c r="G16" s="656"/>
      <c r="H16" s="656"/>
      <c r="I16" s="656"/>
      <c r="J16" s="656"/>
      <c r="K16" s="656"/>
      <c r="L16" s="656"/>
      <c r="M16" s="656"/>
      <c r="N16" s="656"/>
      <c r="O16" s="656"/>
      <c r="P16" s="656"/>
      <c r="Q16" s="656"/>
      <c r="R16" s="656"/>
      <c r="S16" s="656"/>
      <c r="T16" s="140"/>
      <c r="U16" s="670" t="s">
        <v>44</v>
      </c>
      <c r="V16" s="670"/>
      <c r="W16" s="670"/>
      <c r="X16" s="670"/>
      <c r="Y16" s="670"/>
      <c r="Z16" s="688" t="s">
        <v>434</v>
      </c>
      <c r="AA16" s="688"/>
      <c r="AB16" s="688"/>
      <c r="AC16" s="688"/>
      <c r="AD16" s="688"/>
      <c r="AE16" s="688"/>
      <c r="AF16" s="688"/>
      <c r="AG16" s="688"/>
      <c r="AH16" s="688"/>
      <c r="AI16" s="688"/>
      <c r="AJ16" s="688"/>
      <c r="AK16" s="688"/>
      <c r="AL16" s="688"/>
      <c r="AM16" s="688"/>
      <c r="AN16" s="688"/>
      <c r="AO16" s="688"/>
      <c r="AP16" s="654"/>
      <c r="AQ16" s="654"/>
      <c r="AR16" s="654"/>
      <c r="AS16" s="654"/>
      <c r="AT16" s="654"/>
      <c r="AU16" s="654"/>
      <c r="AV16" s="654"/>
      <c r="AW16" s="654"/>
      <c r="AX16" s="654"/>
      <c r="AY16" s="654"/>
      <c r="AZ16" s="654"/>
      <c r="BA16" s="654"/>
      <c r="BB16" s="654"/>
      <c r="BC16" s="654"/>
      <c r="BD16" s="654"/>
      <c r="BE16" s="654"/>
      <c r="BF16" s="654"/>
      <c r="BG16" s="654"/>
      <c r="BH16" s="654"/>
      <c r="BI16" s="654"/>
      <c r="BJ16" s="654"/>
      <c r="BK16" s="654"/>
      <c r="BL16" s="654"/>
      <c r="BM16" s="654"/>
      <c r="BN16" s="654"/>
      <c r="BO16" s="654"/>
      <c r="BP16" s="654"/>
      <c r="BQ16" s="654"/>
      <c r="BR16" s="654"/>
      <c r="BS16" s="654"/>
      <c r="BT16" s="654"/>
      <c r="BU16" s="654"/>
      <c r="BV16" s="707" t="s">
        <v>61</v>
      </c>
      <c r="BW16" s="707"/>
      <c r="BX16" s="707"/>
      <c r="BY16" s="707"/>
      <c r="BZ16" s="707"/>
      <c r="CA16" s="725" t="s">
        <v>64</v>
      </c>
      <c r="CB16" s="654"/>
      <c r="CC16" s="654"/>
      <c r="CD16" s="654"/>
      <c r="CE16" s="1"/>
      <c r="CF16" s="1"/>
    </row>
    <row r="17" spans="1:84" ht="14.25">
      <c r="A17" s="137"/>
      <c r="B17" s="656" t="s">
        <v>662</v>
      </c>
      <c r="C17" s="656"/>
      <c r="D17" s="656"/>
      <c r="E17" s="656"/>
      <c r="F17" s="656"/>
      <c r="G17" s="656"/>
      <c r="H17" s="656"/>
      <c r="I17" s="656"/>
      <c r="J17" s="656"/>
      <c r="K17" s="656"/>
      <c r="L17" s="656"/>
      <c r="M17" s="656"/>
      <c r="N17" s="656"/>
      <c r="O17" s="656"/>
      <c r="P17" s="656"/>
      <c r="Q17" s="656"/>
      <c r="R17" s="656"/>
      <c r="S17" s="656"/>
      <c r="T17" s="656"/>
      <c r="U17" s="670"/>
      <c r="V17" s="670"/>
      <c r="W17" s="670"/>
      <c r="X17" s="670"/>
      <c r="Y17" s="670"/>
      <c r="Z17" s="688"/>
      <c r="AA17" s="688"/>
      <c r="AB17" s="688"/>
      <c r="AC17" s="688"/>
      <c r="AD17" s="688"/>
      <c r="AE17" s="688"/>
      <c r="AF17" s="688"/>
      <c r="AG17" s="688"/>
      <c r="AH17" s="688"/>
      <c r="AI17" s="688"/>
      <c r="AJ17" s="688"/>
      <c r="AK17" s="688"/>
      <c r="AL17" s="688"/>
      <c r="AM17" s="688"/>
      <c r="AN17" s="688"/>
      <c r="AO17" s="688"/>
      <c r="AP17" s="654"/>
      <c r="AQ17" s="654"/>
      <c r="AR17" s="654"/>
      <c r="AS17" s="654"/>
      <c r="AT17" s="654"/>
      <c r="AU17" s="654"/>
      <c r="AV17" s="654"/>
      <c r="AW17" s="654"/>
      <c r="AX17" s="654"/>
      <c r="AY17" s="654"/>
      <c r="AZ17" s="654"/>
      <c r="BA17" s="654"/>
      <c r="BB17" s="654"/>
      <c r="BC17" s="654"/>
      <c r="BD17" s="654"/>
      <c r="BE17" s="654"/>
      <c r="BF17" s="654"/>
      <c r="BG17" s="654"/>
      <c r="BH17" s="654"/>
      <c r="BI17" s="654"/>
      <c r="BJ17" s="654"/>
      <c r="BK17" s="654"/>
      <c r="BL17" s="654"/>
      <c r="BM17" s="654"/>
      <c r="BN17" s="654"/>
      <c r="BO17" s="654"/>
      <c r="BP17" s="654"/>
      <c r="BQ17" s="654"/>
      <c r="BR17" s="654"/>
      <c r="BS17" s="654"/>
      <c r="BT17" s="654"/>
      <c r="BU17" s="654"/>
      <c r="BV17" s="724"/>
      <c r="BW17" s="724"/>
      <c r="BX17" s="145" t="s">
        <v>698</v>
      </c>
      <c r="BY17" s="683"/>
      <c r="BZ17" s="683"/>
      <c r="CA17" s="725"/>
      <c r="CB17" s="654"/>
      <c r="CC17" s="654"/>
      <c r="CD17" s="654"/>
      <c r="CE17" s="1"/>
      <c r="CF17" s="1"/>
    </row>
    <row r="18" spans="1:84">
      <c r="A18" s="137"/>
      <c r="B18" s="656" t="s">
        <v>663</v>
      </c>
      <c r="C18" s="656"/>
      <c r="D18" s="656"/>
      <c r="E18" s="656"/>
      <c r="F18" s="656"/>
      <c r="G18" s="656"/>
      <c r="H18" s="656"/>
      <c r="I18" s="656"/>
      <c r="J18" s="656"/>
      <c r="K18" s="656"/>
      <c r="L18" s="656"/>
      <c r="M18" s="656"/>
      <c r="N18" s="656"/>
      <c r="O18" s="656"/>
      <c r="P18" s="656"/>
      <c r="Q18" s="656"/>
      <c r="R18" s="656"/>
      <c r="S18" s="656"/>
      <c r="T18" s="656"/>
      <c r="U18" s="703"/>
      <c r="V18" s="703"/>
      <c r="W18" s="703"/>
      <c r="X18" s="703"/>
      <c r="Y18" s="703"/>
      <c r="Z18" s="689"/>
      <c r="AA18" s="689"/>
      <c r="AB18" s="689"/>
      <c r="AC18" s="689"/>
      <c r="AD18" s="689"/>
      <c r="AE18" s="689"/>
      <c r="AF18" s="689"/>
      <c r="AG18" s="689"/>
      <c r="AH18" s="689"/>
      <c r="AI18" s="689"/>
      <c r="AJ18" s="689"/>
      <c r="AK18" s="689"/>
      <c r="AL18" s="689"/>
      <c r="AM18" s="689"/>
      <c r="AN18" s="689"/>
      <c r="AO18" s="689"/>
      <c r="AP18" s="654"/>
      <c r="AQ18" s="654"/>
      <c r="AR18" s="654"/>
      <c r="AS18" s="654"/>
      <c r="AT18" s="654"/>
      <c r="AU18" s="654"/>
      <c r="AV18" s="654"/>
      <c r="AW18" s="654"/>
      <c r="AX18" s="654"/>
      <c r="AY18" s="654"/>
      <c r="AZ18" s="654"/>
      <c r="BA18" s="654"/>
      <c r="BB18" s="654"/>
      <c r="BC18" s="654"/>
      <c r="BD18" s="654"/>
      <c r="BE18" s="654"/>
      <c r="BF18" s="654"/>
      <c r="BG18" s="654"/>
      <c r="BH18" s="654"/>
      <c r="BI18" s="654"/>
      <c r="BJ18" s="654"/>
      <c r="BK18" s="654"/>
      <c r="BL18" s="654"/>
      <c r="BM18" s="654"/>
      <c r="BN18" s="654"/>
      <c r="BO18" s="654"/>
      <c r="BP18" s="654"/>
      <c r="BQ18" s="654"/>
      <c r="BR18" s="654"/>
      <c r="BS18" s="654"/>
      <c r="BT18" s="654"/>
      <c r="BU18" s="654"/>
      <c r="BV18" s="654"/>
      <c r="BW18" s="654"/>
      <c r="BX18" s="654"/>
      <c r="BY18" s="654"/>
      <c r="BZ18" s="654"/>
      <c r="CA18" s="725"/>
      <c r="CB18" s="654"/>
      <c r="CC18" s="654"/>
      <c r="CD18" s="654"/>
      <c r="CE18" s="1"/>
      <c r="CF18" s="1"/>
    </row>
    <row r="19" spans="1:84">
      <c r="A19" s="148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742" t="s">
        <v>450</v>
      </c>
      <c r="V19" s="742"/>
      <c r="W19" s="742"/>
      <c r="X19" s="742"/>
      <c r="Y19" s="742"/>
      <c r="Z19" s="742"/>
      <c r="AA19" s="742"/>
      <c r="AB19" s="742"/>
      <c r="AC19" s="742"/>
      <c r="AD19" s="742"/>
      <c r="AE19" s="742"/>
      <c r="AF19" s="742"/>
      <c r="AG19" s="742"/>
      <c r="AH19" s="742"/>
      <c r="AI19" s="742"/>
      <c r="AJ19" s="742"/>
      <c r="AK19" s="742"/>
      <c r="AL19" s="742"/>
      <c r="AM19" s="742"/>
      <c r="AN19" s="742"/>
      <c r="AO19" s="742"/>
      <c r="AP19" s="742"/>
      <c r="AQ19" s="742"/>
      <c r="AR19" s="742"/>
      <c r="AS19" s="742"/>
      <c r="AT19" s="742"/>
      <c r="AU19" s="742"/>
      <c r="AV19" s="742"/>
      <c r="AW19" s="742"/>
      <c r="AX19" s="742"/>
      <c r="AY19" s="742"/>
      <c r="AZ19" s="742"/>
      <c r="BA19" s="742"/>
      <c r="BB19" s="742"/>
      <c r="BC19" s="742"/>
      <c r="BD19" s="742"/>
      <c r="BE19" s="742"/>
      <c r="BF19" s="742"/>
      <c r="BG19" s="742"/>
      <c r="BH19" s="742"/>
      <c r="BI19" s="742"/>
      <c r="BJ19" s="742"/>
      <c r="BK19" s="742"/>
      <c r="BL19" s="742"/>
      <c r="BM19" s="742"/>
      <c r="BN19" s="742"/>
      <c r="BO19" s="742"/>
      <c r="BP19" s="742"/>
      <c r="BQ19" s="742"/>
      <c r="BR19" s="742"/>
      <c r="BS19" s="742"/>
      <c r="BT19" s="742"/>
      <c r="BU19" s="742"/>
      <c r="BV19" s="725" t="s">
        <v>690</v>
      </c>
      <c r="BW19" s="654"/>
      <c r="BX19" s="654"/>
      <c r="BY19" s="654"/>
      <c r="BZ19" s="654"/>
      <c r="CA19" s="654"/>
      <c r="CB19" s="654"/>
      <c r="CC19" s="654"/>
      <c r="CD19" s="654"/>
      <c r="CE19" s="1"/>
      <c r="CF19" s="1"/>
    </row>
    <row r="20" spans="1:84" ht="14.25" customHeight="1">
      <c r="A20" s="148"/>
      <c r="B20" s="148" t="s">
        <v>664</v>
      </c>
      <c r="C20" s="656" t="s">
        <v>665</v>
      </c>
      <c r="D20" s="656"/>
      <c r="E20" s="656"/>
      <c r="F20" s="656"/>
      <c r="G20" s="140" t="s">
        <v>73</v>
      </c>
      <c r="H20" s="140"/>
      <c r="I20" s="140"/>
      <c r="J20" s="140"/>
      <c r="K20" s="654"/>
      <c r="L20" s="654"/>
      <c r="M20" s="140" t="s">
        <v>444</v>
      </c>
      <c r="N20" s="140"/>
      <c r="O20" s="140"/>
      <c r="P20" s="140"/>
      <c r="Q20" s="140"/>
      <c r="R20" s="140"/>
      <c r="S20" s="140"/>
      <c r="T20" s="140"/>
      <c r="U20" s="742"/>
      <c r="V20" s="742"/>
      <c r="W20" s="742"/>
      <c r="X20" s="742"/>
      <c r="Y20" s="742"/>
      <c r="Z20" s="742"/>
      <c r="AA20" s="742"/>
      <c r="AB20" s="742"/>
      <c r="AC20" s="742"/>
      <c r="AD20" s="742"/>
      <c r="AE20" s="742"/>
      <c r="AF20" s="742"/>
      <c r="AG20" s="742"/>
      <c r="AH20" s="742"/>
      <c r="AI20" s="742"/>
      <c r="AJ20" s="742"/>
      <c r="AK20" s="742"/>
      <c r="AL20" s="742"/>
      <c r="AM20" s="742"/>
      <c r="AN20" s="742"/>
      <c r="AO20" s="742"/>
      <c r="AP20" s="742"/>
      <c r="AQ20" s="742"/>
      <c r="AR20" s="742"/>
      <c r="AS20" s="742"/>
      <c r="AT20" s="742"/>
      <c r="AU20" s="742"/>
      <c r="AV20" s="742"/>
      <c r="AW20" s="742"/>
      <c r="AX20" s="742"/>
      <c r="AY20" s="742"/>
      <c r="AZ20" s="742"/>
      <c r="BA20" s="742"/>
      <c r="BB20" s="742"/>
      <c r="BC20" s="742"/>
      <c r="BD20" s="742"/>
      <c r="BE20" s="742"/>
      <c r="BF20" s="742"/>
      <c r="BG20" s="742"/>
      <c r="BH20" s="742"/>
      <c r="BI20" s="742"/>
      <c r="BJ20" s="742"/>
      <c r="BK20" s="742"/>
      <c r="BL20" s="742"/>
      <c r="BM20" s="742"/>
      <c r="BN20" s="742"/>
      <c r="BO20" s="742"/>
      <c r="BP20" s="742"/>
      <c r="BQ20" s="742"/>
      <c r="BR20" s="742"/>
      <c r="BS20" s="742"/>
      <c r="BT20" s="742"/>
      <c r="BU20" s="742"/>
      <c r="BV20" s="715"/>
      <c r="BW20" s="716"/>
      <c r="BX20" s="716"/>
      <c r="BY20" s="716"/>
      <c r="BZ20" s="716"/>
      <c r="CA20" s="654"/>
      <c r="CB20" s="654"/>
      <c r="CC20" s="654"/>
      <c r="CD20" s="654"/>
      <c r="CE20" s="1"/>
      <c r="CF20" s="1"/>
    </row>
    <row r="21" spans="1:84" ht="14.25">
      <c r="A21" s="148"/>
      <c r="B21" s="667" t="s">
        <v>666</v>
      </c>
      <c r="C21" s="659"/>
      <c r="D21" s="659"/>
      <c r="E21" s="659"/>
      <c r="F21" s="673"/>
      <c r="G21" s="673"/>
      <c r="H21" s="673"/>
      <c r="I21" s="673"/>
      <c r="J21" s="673"/>
      <c r="K21" s="673"/>
      <c r="L21" s="673"/>
      <c r="M21" s="656"/>
      <c r="N21" s="656"/>
      <c r="O21" s="656"/>
      <c r="P21" s="656"/>
      <c r="Q21" s="656"/>
      <c r="R21" s="656"/>
      <c r="S21" s="656"/>
      <c r="T21" s="656"/>
      <c r="U21" s="661" t="s">
        <v>45</v>
      </c>
      <c r="V21" s="661"/>
      <c r="W21" s="684" t="s">
        <v>443</v>
      </c>
      <c r="X21" s="684"/>
      <c r="Y21" s="684"/>
      <c r="Z21" s="684"/>
      <c r="AA21" s="684" t="s">
        <v>224</v>
      </c>
      <c r="AB21" s="684"/>
      <c r="AC21" s="684"/>
      <c r="AD21" s="684"/>
      <c r="AE21" s="162" t="s">
        <v>46</v>
      </c>
      <c r="AF21" s="684" t="s">
        <v>47</v>
      </c>
      <c r="AG21" s="684"/>
      <c r="AH21" s="684" t="s">
        <v>48</v>
      </c>
      <c r="AI21" s="684"/>
      <c r="AJ21" s="684"/>
      <c r="AK21" s="684" t="s">
        <v>49</v>
      </c>
      <c r="AL21" s="684"/>
      <c r="AM21" s="684"/>
      <c r="AN21" s="684"/>
      <c r="AO21" s="684" t="s">
        <v>47</v>
      </c>
      <c r="AP21" s="684"/>
      <c r="AQ21" s="684" t="s">
        <v>50</v>
      </c>
      <c r="AR21" s="684"/>
      <c r="AS21" s="684"/>
      <c r="AT21" s="684"/>
      <c r="AU21" s="663"/>
      <c r="AV21" s="661" t="s">
        <v>45</v>
      </c>
      <c r="AW21" s="661"/>
      <c r="AX21" s="684" t="s">
        <v>443</v>
      </c>
      <c r="AY21" s="684"/>
      <c r="AZ21" s="684"/>
      <c r="BA21" s="684"/>
      <c r="BB21" s="684" t="s">
        <v>224</v>
      </c>
      <c r="BC21" s="684"/>
      <c r="BD21" s="684"/>
      <c r="BE21" s="684"/>
      <c r="BF21" s="152" t="s">
        <v>46</v>
      </c>
      <c r="BG21" s="684" t="s">
        <v>47</v>
      </c>
      <c r="BH21" s="684"/>
      <c r="BI21" s="684" t="s">
        <v>48</v>
      </c>
      <c r="BJ21" s="684"/>
      <c r="BK21" s="684"/>
      <c r="BL21" s="684" t="s">
        <v>49</v>
      </c>
      <c r="BM21" s="684"/>
      <c r="BN21" s="684"/>
      <c r="BO21" s="684"/>
      <c r="BP21" s="684" t="s">
        <v>47</v>
      </c>
      <c r="BQ21" s="684"/>
      <c r="BR21" s="684" t="s">
        <v>50</v>
      </c>
      <c r="BS21" s="684"/>
      <c r="BT21" s="684"/>
      <c r="BU21" s="684"/>
      <c r="BV21" s="715"/>
      <c r="BW21" s="716"/>
      <c r="BX21" s="716"/>
      <c r="BY21" s="716"/>
      <c r="BZ21" s="716"/>
      <c r="CA21" s="717"/>
      <c r="CB21" s="717"/>
      <c r="CC21" s="717"/>
      <c r="CD21" s="717"/>
      <c r="CE21" s="1"/>
      <c r="CF21" s="1"/>
    </row>
    <row r="22" spans="1:84" ht="17.25" customHeight="1">
      <c r="A22" s="148"/>
      <c r="B22" s="667" t="s">
        <v>3</v>
      </c>
      <c r="C22" s="667"/>
      <c r="D22" s="667"/>
      <c r="E22" s="667"/>
      <c r="F22" s="656"/>
      <c r="G22" s="656"/>
      <c r="H22" s="656"/>
      <c r="I22" s="656"/>
      <c r="J22" s="656"/>
      <c r="K22" s="656"/>
      <c r="L22" s="656"/>
      <c r="M22" s="656"/>
      <c r="N22" s="656"/>
      <c r="O22" s="656"/>
      <c r="P22" s="656"/>
      <c r="Q22" s="656"/>
      <c r="R22" s="656"/>
      <c r="S22" s="656"/>
      <c r="T22" s="140"/>
      <c r="U22" s="668" t="s">
        <v>52</v>
      </c>
      <c r="V22" s="668"/>
      <c r="W22" s="664">
        <f>見積入力・印刷!W22</f>
        <v>0</v>
      </c>
      <c r="X22" s="664"/>
      <c r="Y22" s="664"/>
      <c r="Z22" s="664"/>
      <c r="AA22" s="681">
        <f>見積入力・印刷!AA22</f>
        <v>0</v>
      </c>
      <c r="AB22" s="681"/>
      <c r="AC22" s="681"/>
      <c r="AD22" s="681"/>
      <c r="AE22" s="161">
        <f>見積入力・印刷!AE22</f>
        <v>0</v>
      </c>
      <c r="AF22" s="651">
        <f>見積入力・印刷!AF22</f>
        <v>0</v>
      </c>
      <c r="AG22" s="651"/>
      <c r="AH22" s="660">
        <f>見積入力・印刷!AH22</f>
        <v>0</v>
      </c>
      <c r="AI22" s="660"/>
      <c r="AJ22" s="660"/>
      <c r="AK22" s="660">
        <f t="shared" ref="AK22:AK28" si="0">AF22*AH22</f>
        <v>0</v>
      </c>
      <c r="AL22" s="660"/>
      <c r="AM22" s="660"/>
      <c r="AN22" s="660"/>
      <c r="AO22" s="665">
        <f>精算入力!AO22</f>
        <v>0</v>
      </c>
      <c r="AP22" s="665"/>
      <c r="AQ22" s="658">
        <f>精算入力!AQ22</f>
        <v>0</v>
      </c>
      <c r="AR22" s="658"/>
      <c r="AS22" s="658"/>
      <c r="AT22" s="658"/>
      <c r="AU22" s="663"/>
      <c r="AV22" s="743" t="s">
        <v>377</v>
      </c>
      <c r="AW22" s="743"/>
      <c r="AX22" s="674">
        <f>見積入力・印刷!AX22</f>
        <v>0</v>
      </c>
      <c r="AY22" s="674"/>
      <c r="AZ22" s="674"/>
      <c r="BA22" s="674"/>
      <c r="BB22" s="708">
        <f>見積入力・印刷!BB22</f>
        <v>0</v>
      </c>
      <c r="BC22" s="708"/>
      <c r="BD22" s="708"/>
      <c r="BE22" s="708"/>
      <c r="BF22" s="161">
        <f>見積入力・印刷!BF22</f>
        <v>0</v>
      </c>
      <c r="BG22" s="651">
        <f>見積入力・印刷!BG22</f>
        <v>0</v>
      </c>
      <c r="BH22" s="651"/>
      <c r="BI22" s="660">
        <f>見積入力・印刷!BI22</f>
        <v>0</v>
      </c>
      <c r="BJ22" s="660"/>
      <c r="BK22" s="660"/>
      <c r="BL22" s="660">
        <f t="shared" ref="BL22:BL29" si="1">BG22*BI22</f>
        <v>0</v>
      </c>
      <c r="BM22" s="660"/>
      <c r="BN22" s="660"/>
      <c r="BO22" s="660"/>
      <c r="BP22" s="665">
        <f>精算入力!BP22</f>
        <v>0</v>
      </c>
      <c r="BQ22" s="665"/>
      <c r="BR22" s="658">
        <f>精算入力!BR22</f>
        <v>0</v>
      </c>
      <c r="BS22" s="658"/>
      <c r="BT22" s="658"/>
      <c r="BU22" s="658"/>
      <c r="BV22" s="715"/>
      <c r="BW22" s="716"/>
      <c r="BX22" s="716"/>
      <c r="BY22" s="716"/>
      <c r="BZ22" s="716"/>
      <c r="CA22" s="718" t="s">
        <v>405</v>
      </c>
      <c r="CB22" s="719"/>
      <c r="CC22" s="719"/>
      <c r="CD22" s="719"/>
      <c r="CE22" s="1"/>
      <c r="CF22" s="1"/>
    </row>
    <row r="23" spans="1:84" ht="17.25" customHeight="1">
      <c r="A23" s="148"/>
      <c r="B23" s="667" t="s">
        <v>4</v>
      </c>
      <c r="C23" s="667"/>
      <c r="D23" s="667"/>
      <c r="E23" s="667"/>
      <c r="F23" s="656"/>
      <c r="G23" s="656"/>
      <c r="H23" s="656"/>
      <c r="I23" s="656"/>
      <c r="J23" s="656"/>
      <c r="K23" s="656"/>
      <c r="L23" s="656"/>
      <c r="M23" s="656"/>
      <c r="N23" s="656"/>
      <c r="O23" s="656"/>
      <c r="P23" s="656"/>
      <c r="Q23" s="656"/>
      <c r="R23" s="656"/>
      <c r="S23" s="656"/>
      <c r="T23" s="140"/>
      <c r="U23" s="668"/>
      <c r="V23" s="668"/>
      <c r="W23" s="664">
        <f>見積入力・印刷!W23</f>
        <v>0</v>
      </c>
      <c r="X23" s="664"/>
      <c r="Y23" s="664"/>
      <c r="Z23" s="664"/>
      <c r="AA23" s="681">
        <f>見積入力・印刷!AA23</f>
        <v>0</v>
      </c>
      <c r="AB23" s="681"/>
      <c r="AC23" s="681"/>
      <c r="AD23" s="681"/>
      <c r="AE23" s="161">
        <f>見積入力・印刷!AE23</f>
        <v>0</v>
      </c>
      <c r="AF23" s="651">
        <f>見積入力・印刷!AF23</f>
        <v>0</v>
      </c>
      <c r="AG23" s="651"/>
      <c r="AH23" s="660">
        <f>見積入力・印刷!AH23</f>
        <v>0</v>
      </c>
      <c r="AI23" s="660"/>
      <c r="AJ23" s="660"/>
      <c r="AK23" s="660">
        <f t="shared" si="0"/>
        <v>0</v>
      </c>
      <c r="AL23" s="660"/>
      <c r="AM23" s="660"/>
      <c r="AN23" s="660"/>
      <c r="AO23" s="665">
        <f>精算入力!AO23</f>
        <v>0</v>
      </c>
      <c r="AP23" s="665"/>
      <c r="AQ23" s="658">
        <f>精算入力!AQ23</f>
        <v>0</v>
      </c>
      <c r="AR23" s="658"/>
      <c r="AS23" s="658"/>
      <c r="AT23" s="658"/>
      <c r="AU23" s="663"/>
      <c r="AV23" s="743"/>
      <c r="AW23" s="743"/>
      <c r="AX23" s="674">
        <f>見積入力・印刷!AX23</f>
        <v>0</v>
      </c>
      <c r="AY23" s="674"/>
      <c r="AZ23" s="674"/>
      <c r="BA23" s="674"/>
      <c r="BB23" s="708">
        <f>見積入力・印刷!BB23</f>
        <v>0</v>
      </c>
      <c r="BC23" s="708"/>
      <c r="BD23" s="708"/>
      <c r="BE23" s="708"/>
      <c r="BF23" s="161">
        <f>見積入力・印刷!BF23</f>
        <v>0</v>
      </c>
      <c r="BG23" s="651">
        <f>見積入力・印刷!BG23</f>
        <v>0</v>
      </c>
      <c r="BH23" s="651"/>
      <c r="BI23" s="660">
        <f>見積入力・印刷!BI23</f>
        <v>0</v>
      </c>
      <c r="BJ23" s="660"/>
      <c r="BK23" s="660"/>
      <c r="BL23" s="660">
        <f t="shared" si="1"/>
        <v>0</v>
      </c>
      <c r="BM23" s="660"/>
      <c r="BN23" s="660"/>
      <c r="BO23" s="660"/>
      <c r="BP23" s="665">
        <f>精算入力!BP23</f>
        <v>0</v>
      </c>
      <c r="BQ23" s="665"/>
      <c r="BR23" s="658">
        <f>精算入力!BR23</f>
        <v>0</v>
      </c>
      <c r="BS23" s="658"/>
      <c r="BT23" s="658"/>
      <c r="BU23" s="658"/>
      <c r="BV23" s="715"/>
      <c r="BW23" s="716"/>
      <c r="BX23" s="716"/>
      <c r="BY23" s="716"/>
      <c r="BZ23" s="716"/>
      <c r="CA23" s="719"/>
      <c r="CB23" s="719"/>
      <c r="CC23" s="719"/>
      <c r="CD23" s="719"/>
      <c r="CE23" s="1"/>
      <c r="CF23" s="1"/>
    </row>
    <row r="24" spans="1:84" ht="16.5" customHeight="1">
      <c r="A24" s="148"/>
      <c r="B24" s="659" t="s">
        <v>667</v>
      </c>
      <c r="C24" s="659"/>
      <c r="D24" s="659"/>
      <c r="E24" s="659"/>
      <c r="F24" s="669"/>
      <c r="G24" s="669"/>
      <c r="H24" s="669"/>
      <c r="I24" s="144" t="s">
        <v>668</v>
      </c>
      <c r="J24" s="654"/>
      <c r="K24" s="654"/>
      <c r="L24" s="654"/>
      <c r="M24" s="144" t="s">
        <v>668</v>
      </c>
      <c r="N24" s="654"/>
      <c r="O24" s="654"/>
      <c r="P24" s="654"/>
      <c r="Q24" s="654"/>
      <c r="R24" s="139" t="s">
        <v>669</v>
      </c>
      <c r="S24" s="139"/>
      <c r="T24" s="139"/>
      <c r="U24" s="668"/>
      <c r="V24" s="668"/>
      <c r="W24" s="674">
        <f>見積入力・印刷!W24</f>
        <v>0</v>
      </c>
      <c r="X24" s="674"/>
      <c r="Y24" s="674"/>
      <c r="Z24" s="674"/>
      <c r="AA24" s="673">
        <f>見積入力・印刷!AA24</f>
        <v>0</v>
      </c>
      <c r="AB24" s="673"/>
      <c r="AC24" s="673"/>
      <c r="AD24" s="673"/>
      <c r="AE24" s="159">
        <f>見積入力・印刷!AE24</f>
        <v>0</v>
      </c>
      <c r="AF24" s="677">
        <f>見積入力・印刷!AF24</f>
        <v>0</v>
      </c>
      <c r="AG24" s="677"/>
      <c r="AH24" s="701">
        <f>見積入力・印刷!AH24</f>
        <v>0</v>
      </c>
      <c r="AI24" s="701"/>
      <c r="AJ24" s="701"/>
      <c r="AK24" s="701">
        <f t="shared" si="0"/>
        <v>0</v>
      </c>
      <c r="AL24" s="701"/>
      <c r="AM24" s="701"/>
      <c r="AN24" s="701"/>
      <c r="AO24" s="665">
        <f>精算入力!AO24</f>
        <v>0</v>
      </c>
      <c r="AP24" s="665"/>
      <c r="AQ24" s="658">
        <f>精算入力!AQ24</f>
        <v>0</v>
      </c>
      <c r="AR24" s="658"/>
      <c r="AS24" s="658"/>
      <c r="AT24" s="658"/>
      <c r="AU24" s="663"/>
      <c r="AV24" s="743"/>
      <c r="AW24" s="743"/>
      <c r="AX24" s="674">
        <f>見積入力・印刷!AX24</f>
        <v>0</v>
      </c>
      <c r="AY24" s="674"/>
      <c r="AZ24" s="674"/>
      <c r="BA24" s="674"/>
      <c r="BB24" s="708">
        <f>見積入力・印刷!BB24</f>
        <v>0</v>
      </c>
      <c r="BC24" s="708"/>
      <c r="BD24" s="708"/>
      <c r="BE24" s="708"/>
      <c r="BF24" s="161">
        <f>見積入力・印刷!BF24</f>
        <v>0</v>
      </c>
      <c r="BG24" s="651">
        <f>見積入力・印刷!BG24</f>
        <v>0</v>
      </c>
      <c r="BH24" s="651"/>
      <c r="BI24" s="660">
        <f>見積入力・印刷!BI24</f>
        <v>0</v>
      </c>
      <c r="BJ24" s="660"/>
      <c r="BK24" s="660"/>
      <c r="BL24" s="660">
        <f t="shared" si="1"/>
        <v>0</v>
      </c>
      <c r="BM24" s="660"/>
      <c r="BN24" s="660"/>
      <c r="BO24" s="660"/>
      <c r="BP24" s="665">
        <f>精算入力!BP24</f>
        <v>0</v>
      </c>
      <c r="BQ24" s="665"/>
      <c r="BR24" s="658">
        <f>精算入力!BR24</f>
        <v>0</v>
      </c>
      <c r="BS24" s="658"/>
      <c r="BT24" s="658"/>
      <c r="BU24" s="658"/>
      <c r="BV24" s="715"/>
      <c r="BW24" s="716"/>
      <c r="BX24" s="716"/>
      <c r="BY24" s="716"/>
      <c r="BZ24" s="716"/>
      <c r="CA24" s="654" t="s">
        <v>62</v>
      </c>
      <c r="CB24" s="654"/>
      <c r="CC24" s="654"/>
      <c r="CD24" s="654"/>
      <c r="CE24" s="1"/>
      <c r="CF24" s="1"/>
    </row>
    <row r="25" spans="1:84" ht="16.5" customHeight="1">
      <c r="A25" s="148"/>
      <c r="B25" s="654" t="s">
        <v>670</v>
      </c>
      <c r="C25" s="654"/>
      <c r="D25" s="654"/>
      <c r="E25" s="654"/>
      <c r="F25" s="654"/>
      <c r="G25" s="656"/>
      <c r="H25" s="656"/>
      <c r="I25" s="656"/>
      <c r="J25" s="656"/>
      <c r="K25" s="656"/>
      <c r="L25" s="656"/>
      <c r="M25" s="656"/>
      <c r="N25" s="656"/>
      <c r="O25" s="656"/>
      <c r="P25" s="656"/>
      <c r="Q25" s="656"/>
      <c r="R25" s="656"/>
      <c r="S25" s="656"/>
      <c r="T25" s="140"/>
      <c r="U25" s="668"/>
      <c r="V25" s="668"/>
      <c r="W25" s="674"/>
      <c r="X25" s="674"/>
      <c r="Y25" s="674"/>
      <c r="Z25" s="674"/>
      <c r="AA25" s="673">
        <f>見積入力・印刷!AA25</f>
        <v>0</v>
      </c>
      <c r="AB25" s="673"/>
      <c r="AC25" s="673"/>
      <c r="AD25" s="673"/>
      <c r="AE25" s="159">
        <f>見積入力・印刷!AE25</f>
        <v>0</v>
      </c>
      <c r="AF25" s="677">
        <f>見積入力・印刷!AF25</f>
        <v>0</v>
      </c>
      <c r="AG25" s="677"/>
      <c r="AH25" s="701">
        <f>見積入力・印刷!AH25</f>
        <v>0</v>
      </c>
      <c r="AI25" s="701"/>
      <c r="AJ25" s="701"/>
      <c r="AK25" s="701">
        <f t="shared" si="0"/>
        <v>0</v>
      </c>
      <c r="AL25" s="701"/>
      <c r="AM25" s="701"/>
      <c r="AN25" s="701"/>
      <c r="AO25" s="665">
        <f>精算入力!AO25</f>
        <v>0</v>
      </c>
      <c r="AP25" s="665"/>
      <c r="AQ25" s="658">
        <f>精算入力!AQ25</f>
        <v>0</v>
      </c>
      <c r="AR25" s="658"/>
      <c r="AS25" s="658"/>
      <c r="AT25" s="658"/>
      <c r="AU25" s="663"/>
      <c r="AV25" s="743"/>
      <c r="AW25" s="743"/>
      <c r="AX25" s="674">
        <f>見積入力・印刷!AX25</f>
        <v>0</v>
      </c>
      <c r="AY25" s="674"/>
      <c r="AZ25" s="674"/>
      <c r="BA25" s="674"/>
      <c r="BB25" s="708">
        <f>見積入力・印刷!BB25</f>
        <v>0</v>
      </c>
      <c r="BC25" s="708"/>
      <c r="BD25" s="708"/>
      <c r="BE25" s="708"/>
      <c r="BF25" s="161">
        <f>見積入力・印刷!BF25</f>
        <v>0</v>
      </c>
      <c r="BG25" s="651">
        <f>見積入力・印刷!BG25</f>
        <v>0</v>
      </c>
      <c r="BH25" s="651"/>
      <c r="BI25" s="660">
        <f>見積入力・印刷!BI25</f>
        <v>0</v>
      </c>
      <c r="BJ25" s="660"/>
      <c r="BK25" s="660"/>
      <c r="BL25" s="660">
        <f t="shared" si="1"/>
        <v>0</v>
      </c>
      <c r="BM25" s="660"/>
      <c r="BN25" s="660"/>
      <c r="BO25" s="660"/>
      <c r="BP25" s="665">
        <f>精算入力!BP25</f>
        <v>0</v>
      </c>
      <c r="BQ25" s="665"/>
      <c r="BR25" s="658">
        <f>精算入力!BR25</f>
        <v>0</v>
      </c>
      <c r="BS25" s="658"/>
      <c r="BT25" s="658"/>
      <c r="BU25" s="658"/>
      <c r="BV25" s="715"/>
      <c r="BW25" s="716"/>
      <c r="BX25" s="716"/>
      <c r="BY25" s="716"/>
      <c r="BZ25" s="716"/>
      <c r="CA25" s="654"/>
      <c r="CB25" s="654"/>
      <c r="CC25" s="654"/>
      <c r="CD25" s="654"/>
      <c r="CE25" s="1"/>
      <c r="CF25" s="1"/>
    </row>
    <row r="26" spans="1:84" ht="16.5" customHeight="1">
      <c r="A26" s="148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668"/>
      <c r="V26" s="668"/>
      <c r="W26" s="674">
        <f>見積入力・印刷!W26</f>
        <v>0</v>
      </c>
      <c r="X26" s="674"/>
      <c r="Y26" s="674"/>
      <c r="Z26" s="674"/>
      <c r="AA26" s="673">
        <f>見積入力・印刷!AA26</f>
        <v>0</v>
      </c>
      <c r="AB26" s="673"/>
      <c r="AC26" s="673"/>
      <c r="AD26" s="673"/>
      <c r="AE26" s="159">
        <f>見積入力・印刷!AE26</f>
        <v>0</v>
      </c>
      <c r="AF26" s="677">
        <f>見積入力・印刷!AF26</f>
        <v>0</v>
      </c>
      <c r="AG26" s="677"/>
      <c r="AH26" s="701">
        <f>見積入力・印刷!AH26</f>
        <v>0</v>
      </c>
      <c r="AI26" s="701"/>
      <c r="AJ26" s="701"/>
      <c r="AK26" s="701">
        <f t="shared" si="0"/>
        <v>0</v>
      </c>
      <c r="AL26" s="701"/>
      <c r="AM26" s="701"/>
      <c r="AN26" s="701"/>
      <c r="AO26" s="665">
        <f>精算入力!AO26</f>
        <v>0</v>
      </c>
      <c r="AP26" s="665"/>
      <c r="AQ26" s="658">
        <f>精算入力!AQ26</f>
        <v>0</v>
      </c>
      <c r="AR26" s="658"/>
      <c r="AS26" s="658"/>
      <c r="AT26" s="658"/>
      <c r="AU26" s="663"/>
      <c r="AV26" s="743"/>
      <c r="AW26" s="743"/>
      <c r="AX26" s="674">
        <f>見積入力・印刷!AX26</f>
        <v>0</v>
      </c>
      <c r="AY26" s="674"/>
      <c r="AZ26" s="674"/>
      <c r="BA26" s="674"/>
      <c r="BB26" s="708">
        <f>見積入力・印刷!BB26</f>
        <v>0</v>
      </c>
      <c r="BC26" s="708"/>
      <c r="BD26" s="708"/>
      <c r="BE26" s="708"/>
      <c r="BF26" s="161">
        <f>見積入力・印刷!BF26</f>
        <v>0</v>
      </c>
      <c r="BG26" s="651">
        <f>見積入力・印刷!BG26</f>
        <v>0</v>
      </c>
      <c r="BH26" s="651"/>
      <c r="BI26" s="660">
        <f>見積入力・印刷!BI26</f>
        <v>0</v>
      </c>
      <c r="BJ26" s="660"/>
      <c r="BK26" s="660"/>
      <c r="BL26" s="660">
        <f t="shared" si="1"/>
        <v>0</v>
      </c>
      <c r="BM26" s="660"/>
      <c r="BN26" s="660"/>
      <c r="BO26" s="660"/>
      <c r="BP26" s="665">
        <f>精算入力!BP26</f>
        <v>0</v>
      </c>
      <c r="BQ26" s="665"/>
      <c r="BR26" s="658">
        <f>精算入力!BR26</f>
        <v>0</v>
      </c>
      <c r="BS26" s="658"/>
      <c r="BT26" s="658"/>
      <c r="BU26" s="658"/>
      <c r="BV26" s="715"/>
      <c r="BW26" s="716"/>
      <c r="BX26" s="716"/>
      <c r="BY26" s="716"/>
      <c r="BZ26" s="716"/>
      <c r="CA26" s="654"/>
      <c r="CB26" s="654"/>
      <c r="CC26" s="654"/>
      <c r="CD26" s="654"/>
      <c r="CE26" s="1"/>
      <c r="CF26" s="1"/>
    </row>
    <row r="27" spans="1:84" ht="16.5" customHeight="1">
      <c r="A27" s="148"/>
      <c r="B27" s="139" t="s">
        <v>671</v>
      </c>
      <c r="C27" s="139" t="s">
        <v>74</v>
      </c>
      <c r="D27" s="139"/>
      <c r="E27" s="139"/>
      <c r="F27" s="139"/>
      <c r="G27" s="139"/>
      <c r="H27" s="139"/>
      <c r="I27" s="146" t="s">
        <v>672</v>
      </c>
      <c r="J27" s="149"/>
      <c r="K27" s="654"/>
      <c r="L27" s="654"/>
      <c r="M27" s="147" t="s">
        <v>673</v>
      </c>
      <c r="N27" s="150"/>
      <c r="O27" s="150" t="s">
        <v>674</v>
      </c>
      <c r="P27" s="150"/>
      <c r="Q27" s="150"/>
      <c r="R27" s="150"/>
      <c r="S27" s="150"/>
      <c r="T27" s="150"/>
      <c r="U27" s="668"/>
      <c r="V27" s="668"/>
      <c r="W27" s="674">
        <f>見積入力・印刷!W27</f>
        <v>0</v>
      </c>
      <c r="X27" s="674"/>
      <c r="Y27" s="674"/>
      <c r="Z27" s="674"/>
      <c r="AA27" s="673">
        <f>見積入力・印刷!AA27</f>
        <v>0</v>
      </c>
      <c r="AB27" s="673"/>
      <c r="AC27" s="673"/>
      <c r="AD27" s="673"/>
      <c r="AE27" s="159">
        <f>見積入力・印刷!AE27</f>
        <v>0</v>
      </c>
      <c r="AF27" s="677">
        <f>見積入力・印刷!AF27</f>
        <v>0</v>
      </c>
      <c r="AG27" s="677"/>
      <c r="AH27" s="701">
        <f>見積入力・印刷!AH27</f>
        <v>0</v>
      </c>
      <c r="AI27" s="701"/>
      <c r="AJ27" s="701"/>
      <c r="AK27" s="701">
        <f t="shared" si="0"/>
        <v>0</v>
      </c>
      <c r="AL27" s="701"/>
      <c r="AM27" s="701"/>
      <c r="AN27" s="701"/>
      <c r="AO27" s="665">
        <f>精算入力!AO27</f>
        <v>0</v>
      </c>
      <c r="AP27" s="665"/>
      <c r="AQ27" s="658">
        <f>精算入力!AQ27</f>
        <v>0</v>
      </c>
      <c r="AR27" s="658"/>
      <c r="AS27" s="658"/>
      <c r="AT27" s="658"/>
      <c r="AU27" s="663"/>
      <c r="AV27" s="743"/>
      <c r="AW27" s="743"/>
      <c r="AX27" s="674">
        <f>見積入力・印刷!AX27</f>
        <v>0</v>
      </c>
      <c r="AY27" s="674"/>
      <c r="AZ27" s="674"/>
      <c r="BA27" s="674"/>
      <c r="BB27" s="708">
        <f>見積入力・印刷!BB27</f>
        <v>0</v>
      </c>
      <c r="BC27" s="708"/>
      <c r="BD27" s="708"/>
      <c r="BE27" s="708"/>
      <c r="BF27" s="161">
        <f>見積入力・印刷!BF27</f>
        <v>0</v>
      </c>
      <c r="BG27" s="651">
        <f>見積入力・印刷!BG27</f>
        <v>0</v>
      </c>
      <c r="BH27" s="651"/>
      <c r="BI27" s="660">
        <f>見積入力・印刷!BI27</f>
        <v>0</v>
      </c>
      <c r="BJ27" s="660"/>
      <c r="BK27" s="660"/>
      <c r="BL27" s="660">
        <f t="shared" si="1"/>
        <v>0</v>
      </c>
      <c r="BM27" s="660"/>
      <c r="BN27" s="660"/>
      <c r="BO27" s="660"/>
      <c r="BP27" s="665">
        <f>精算入力!BP27</f>
        <v>0</v>
      </c>
      <c r="BQ27" s="665"/>
      <c r="BR27" s="658">
        <f>精算入力!BR27</f>
        <v>0</v>
      </c>
      <c r="BS27" s="658"/>
      <c r="BT27" s="658"/>
      <c r="BU27" s="658"/>
      <c r="BV27" s="715"/>
      <c r="BW27" s="716"/>
      <c r="BX27" s="716"/>
      <c r="BY27" s="716"/>
      <c r="BZ27" s="716"/>
      <c r="CA27" s="654"/>
      <c r="CB27" s="654"/>
      <c r="CC27" s="654"/>
      <c r="CD27" s="654"/>
      <c r="CE27" s="1"/>
      <c r="CF27" s="1"/>
    </row>
    <row r="28" spans="1:84" ht="16.5" customHeight="1">
      <c r="A28" s="148"/>
      <c r="B28" s="667" t="s">
        <v>675</v>
      </c>
      <c r="C28" s="667"/>
      <c r="D28" s="667"/>
      <c r="E28" s="667"/>
      <c r="F28" s="673"/>
      <c r="G28" s="673"/>
      <c r="H28" s="673"/>
      <c r="I28" s="673"/>
      <c r="J28" s="673"/>
      <c r="K28" s="673"/>
      <c r="L28" s="673"/>
      <c r="M28" s="656"/>
      <c r="N28" s="656"/>
      <c r="O28" s="656"/>
      <c r="P28" s="656"/>
      <c r="Q28" s="656"/>
      <c r="R28" s="656"/>
      <c r="S28" s="656"/>
      <c r="T28" s="656"/>
      <c r="U28" s="668"/>
      <c r="V28" s="668"/>
      <c r="W28" s="674">
        <f>見積入力・印刷!W28</f>
        <v>0</v>
      </c>
      <c r="X28" s="674"/>
      <c r="Y28" s="674"/>
      <c r="Z28" s="674"/>
      <c r="AA28" s="673">
        <f>見積入力・印刷!AA28</f>
        <v>0</v>
      </c>
      <c r="AB28" s="673"/>
      <c r="AC28" s="673"/>
      <c r="AD28" s="673"/>
      <c r="AE28" s="159">
        <f>見積入力・印刷!AE28</f>
        <v>0</v>
      </c>
      <c r="AF28" s="677">
        <f>見積入力・印刷!AF28</f>
        <v>0</v>
      </c>
      <c r="AG28" s="677"/>
      <c r="AH28" s="701">
        <f>見積入力・印刷!AH28</f>
        <v>0</v>
      </c>
      <c r="AI28" s="701"/>
      <c r="AJ28" s="701"/>
      <c r="AK28" s="701">
        <f t="shared" si="0"/>
        <v>0</v>
      </c>
      <c r="AL28" s="701"/>
      <c r="AM28" s="701"/>
      <c r="AN28" s="701"/>
      <c r="AO28" s="665">
        <f>精算入力!AO28</f>
        <v>0</v>
      </c>
      <c r="AP28" s="665"/>
      <c r="AQ28" s="658">
        <f>精算入力!AQ28</f>
        <v>0</v>
      </c>
      <c r="AR28" s="658"/>
      <c r="AS28" s="658"/>
      <c r="AT28" s="658"/>
      <c r="AU28" s="663"/>
      <c r="AV28" s="743"/>
      <c r="AW28" s="743"/>
      <c r="AX28" s="674">
        <f>見積入力・印刷!AX28</f>
        <v>0</v>
      </c>
      <c r="AY28" s="674"/>
      <c r="AZ28" s="674"/>
      <c r="BA28" s="674"/>
      <c r="BB28" s="708">
        <f>見積入力・印刷!BB28</f>
        <v>0</v>
      </c>
      <c r="BC28" s="708"/>
      <c r="BD28" s="708"/>
      <c r="BE28" s="708"/>
      <c r="BF28" s="161">
        <f>見積入力・印刷!BF28</f>
        <v>0</v>
      </c>
      <c r="BG28" s="651">
        <f>見積入力・印刷!BG28</f>
        <v>0</v>
      </c>
      <c r="BH28" s="651"/>
      <c r="BI28" s="660">
        <f>見積入力・印刷!BI28</f>
        <v>0</v>
      </c>
      <c r="BJ28" s="660"/>
      <c r="BK28" s="660"/>
      <c r="BL28" s="660">
        <f t="shared" si="1"/>
        <v>0</v>
      </c>
      <c r="BM28" s="660"/>
      <c r="BN28" s="660"/>
      <c r="BO28" s="660"/>
      <c r="BP28" s="665">
        <f>精算入力!BP28</f>
        <v>0</v>
      </c>
      <c r="BQ28" s="665"/>
      <c r="BR28" s="658">
        <f>精算入力!BR28</f>
        <v>0</v>
      </c>
      <c r="BS28" s="658"/>
      <c r="BT28" s="658"/>
      <c r="BU28" s="658"/>
      <c r="BV28" s="715"/>
      <c r="BW28" s="716"/>
      <c r="BX28" s="716"/>
      <c r="BY28" s="716"/>
      <c r="BZ28" s="716"/>
      <c r="CA28" s="654" t="s">
        <v>63</v>
      </c>
      <c r="CB28" s="654"/>
      <c r="CC28" s="654"/>
      <c r="CD28" s="654"/>
      <c r="CE28" s="1"/>
      <c r="CF28" s="1"/>
    </row>
    <row r="29" spans="1:84" ht="16.5" customHeight="1">
      <c r="A29" s="148"/>
      <c r="B29" s="667" t="s">
        <v>3</v>
      </c>
      <c r="C29" s="667"/>
      <c r="D29" s="667"/>
      <c r="E29" s="667"/>
      <c r="F29" s="656"/>
      <c r="G29" s="656"/>
      <c r="H29" s="656"/>
      <c r="I29" s="656"/>
      <c r="J29" s="656"/>
      <c r="K29" s="656"/>
      <c r="L29" s="656"/>
      <c r="M29" s="656"/>
      <c r="N29" s="656"/>
      <c r="O29" s="656"/>
      <c r="P29" s="656"/>
      <c r="Q29" s="656"/>
      <c r="R29" s="656"/>
      <c r="S29" s="656"/>
      <c r="T29" s="140"/>
      <c r="U29" s="155" t="s">
        <v>685</v>
      </c>
      <c r="V29" s="155" t="s">
        <v>686</v>
      </c>
      <c r="W29" s="707" t="s">
        <v>51</v>
      </c>
      <c r="X29" s="707"/>
      <c r="Y29" s="707"/>
      <c r="Z29" s="707"/>
      <c r="AA29" s="707"/>
      <c r="AB29" s="707"/>
      <c r="AC29" s="707"/>
      <c r="AD29" s="707"/>
      <c r="AE29" s="707"/>
      <c r="AF29" s="707"/>
      <c r="AG29" s="707"/>
      <c r="AH29" s="707"/>
      <c r="AI29" s="707"/>
      <c r="AJ29" s="707"/>
      <c r="AK29" s="701">
        <f>SUM(AK22:AN28)</f>
        <v>0</v>
      </c>
      <c r="AL29" s="701"/>
      <c r="AM29" s="701"/>
      <c r="AN29" s="701"/>
      <c r="AO29" s="706"/>
      <c r="AP29" s="706"/>
      <c r="AQ29" s="658">
        <f>精算入力!AQ29</f>
        <v>0</v>
      </c>
      <c r="AR29" s="658"/>
      <c r="AS29" s="658"/>
      <c r="AT29" s="658"/>
      <c r="AU29" s="663"/>
      <c r="AV29" s="743"/>
      <c r="AW29" s="743"/>
      <c r="AX29" s="674">
        <f>見積入力・印刷!AX29</f>
        <v>0</v>
      </c>
      <c r="AY29" s="674"/>
      <c r="AZ29" s="674"/>
      <c r="BA29" s="674"/>
      <c r="BB29" s="708">
        <f>見積入力・印刷!BB29</f>
        <v>0</v>
      </c>
      <c r="BC29" s="708"/>
      <c r="BD29" s="708"/>
      <c r="BE29" s="708"/>
      <c r="BF29" s="161">
        <f>見積入力・印刷!BF29</f>
        <v>0</v>
      </c>
      <c r="BG29" s="651">
        <f>見積入力・印刷!BG29</f>
        <v>0</v>
      </c>
      <c r="BH29" s="651"/>
      <c r="BI29" s="660">
        <f>見積入力・印刷!BI29</f>
        <v>0</v>
      </c>
      <c r="BJ29" s="660"/>
      <c r="BK29" s="660"/>
      <c r="BL29" s="660">
        <f t="shared" si="1"/>
        <v>0</v>
      </c>
      <c r="BM29" s="660"/>
      <c r="BN29" s="660"/>
      <c r="BO29" s="660"/>
      <c r="BP29" s="665">
        <f>精算入力!BP29</f>
        <v>0</v>
      </c>
      <c r="BQ29" s="665"/>
      <c r="BR29" s="658">
        <f>精算入力!BR29</f>
        <v>0</v>
      </c>
      <c r="BS29" s="658"/>
      <c r="BT29" s="658"/>
      <c r="BU29" s="658"/>
      <c r="BV29" s="715"/>
      <c r="BW29" s="716"/>
      <c r="BX29" s="716"/>
      <c r="BY29" s="716"/>
      <c r="BZ29" s="716"/>
      <c r="CA29" s="654"/>
      <c r="CB29" s="654"/>
      <c r="CC29" s="654"/>
      <c r="CD29" s="654"/>
      <c r="CE29" s="1"/>
      <c r="CF29" s="1"/>
    </row>
    <row r="30" spans="1:84" ht="16.5" customHeight="1">
      <c r="A30" s="148"/>
      <c r="B30" s="667" t="s">
        <v>4</v>
      </c>
      <c r="C30" s="667"/>
      <c r="D30" s="667"/>
      <c r="E30" s="667"/>
      <c r="F30" s="656"/>
      <c r="G30" s="656"/>
      <c r="H30" s="656"/>
      <c r="I30" s="656"/>
      <c r="J30" s="656"/>
      <c r="K30" s="656"/>
      <c r="L30" s="656"/>
      <c r="M30" s="656"/>
      <c r="N30" s="656"/>
      <c r="O30" s="656"/>
      <c r="P30" s="656"/>
      <c r="Q30" s="656"/>
      <c r="R30" s="656"/>
      <c r="S30" s="656"/>
      <c r="T30" s="140"/>
      <c r="U30" s="661" t="s">
        <v>45</v>
      </c>
      <c r="V30" s="661"/>
      <c r="W30" s="675" t="s">
        <v>443</v>
      </c>
      <c r="X30" s="675"/>
      <c r="Y30" s="675"/>
      <c r="Z30" s="675"/>
      <c r="AA30" s="675" t="s">
        <v>224</v>
      </c>
      <c r="AB30" s="675"/>
      <c r="AC30" s="675"/>
      <c r="AD30" s="675"/>
      <c r="AE30" s="163" t="s">
        <v>46</v>
      </c>
      <c r="AF30" s="675" t="s">
        <v>47</v>
      </c>
      <c r="AG30" s="675"/>
      <c r="AH30" s="675" t="s">
        <v>48</v>
      </c>
      <c r="AI30" s="675"/>
      <c r="AJ30" s="675"/>
      <c r="AK30" s="675" t="s">
        <v>49</v>
      </c>
      <c r="AL30" s="675"/>
      <c r="AM30" s="675"/>
      <c r="AN30" s="675"/>
      <c r="AO30" s="684" t="s">
        <v>47</v>
      </c>
      <c r="AP30" s="684"/>
      <c r="AQ30" s="684" t="s">
        <v>50</v>
      </c>
      <c r="AR30" s="684"/>
      <c r="AS30" s="684"/>
      <c r="AT30" s="684"/>
      <c r="AU30" s="663"/>
      <c r="AV30" s="734" t="s">
        <v>711</v>
      </c>
      <c r="AW30" s="734"/>
      <c r="AX30" s="744" t="s">
        <v>51</v>
      </c>
      <c r="AY30" s="744"/>
      <c r="AZ30" s="744"/>
      <c r="BA30" s="744"/>
      <c r="BB30" s="744"/>
      <c r="BC30" s="744"/>
      <c r="BD30" s="744"/>
      <c r="BE30" s="744"/>
      <c r="BF30" s="744"/>
      <c r="BG30" s="744"/>
      <c r="BH30" s="744"/>
      <c r="BI30" s="744"/>
      <c r="BJ30" s="744"/>
      <c r="BK30" s="744"/>
      <c r="BL30" s="660">
        <f>SUM(BL22:BO29)</f>
        <v>0</v>
      </c>
      <c r="BM30" s="660"/>
      <c r="BN30" s="660"/>
      <c r="BO30" s="660"/>
      <c r="BP30" s="676"/>
      <c r="BQ30" s="676"/>
      <c r="BR30" s="658">
        <f>精算入力!BR30</f>
        <v>0</v>
      </c>
      <c r="BS30" s="658"/>
      <c r="BT30" s="658"/>
      <c r="BU30" s="658"/>
      <c r="BV30" s="715"/>
      <c r="BW30" s="716"/>
      <c r="BX30" s="716"/>
      <c r="BY30" s="716"/>
      <c r="BZ30" s="716"/>
      <c r="CA30" s="654"/>
      <c r="CB30" s="654"/>
      <c r="CC30" s="654"/>
      <c r="CD30" s="654"/>
      <c r="CE30" s="1"/>
      <c r="CF30" s="1"/>
    </row>
    <row r="31" spans="1:84" ht="16.5" customHeight="1">
      <c r="A31" s="148"/>
      <c r="B31" s="659" t="s">
        <v>667</v>
      </c>
      <c r="C31" s="659"/>
      <c r="D31" s="659"/>
      <c r="E31" s="659"/>
      <c r="F31" s="669"/>
      <c r="G31" s="669"/>
      <c r="H31" s="669"/>
      <c r="I31" s="144" t="s">
        <v>668</v>
      </c>
      <c r="J31" s="654"/>
      <c r="K31" s="654"/>
      <c r="L31" s="654"/>
      <c r="M31" s="144" t="s">
        <v>668</v>
      </c>
      <c r="N31" s="654"/>
      <c r="O31" s="654"/>
      <c r="P31" s="654"/>
      <c r="Q31" s="654"/>
      <c r="R31" s="139" t="s">
        <v>669</v>
      </c>
      <c r="S31" s="139"/>
      <c r="T31" s="139"/>
      <c r="U31" s="668" t="s">
        <v>687</v>
      </c>
      <c r="V31" s="668"/>
      <c r="W31" s="664"/>
      <c r="X31" s="664"/>
      <c r="Y31" s="664"/>
      <c r="Z31" s="664"/>
      <c r="AA31" s="657">
        <f>見積入力・印刷!AA31</f>
        <v>0</v>
      </c>
      <c r="AB31" s="657"/>
      <c r="AC31" s="657"/>
      <c r="AD31" s="657"/>
      <c r="AE31" s="161">
        <f>見積入力・印刷!AE31</f>
        <v>0</v>
      </c>
      <c r="AF31" s="651">
        <f>見積入力・印刷!AF31</f>
        <v>0</v>
      </c>
      <c r="AG31" s="651"/>
      <c r="AH31" s="660">
        <f>見積入力・印刷!AH31</f>
        <v>0</v>
      </c>
      <c r="AI31" s="660"/>
      <c r="AJ31" s="660"/>
      <c r="AK31" s="660">
        <f t="shared" ref="AK31:AK52" si="2">AF31*AH31</f>
        <v>0</v>
      </c>
      <c r="AL31" s="660"/>
      <c r="AM31" s="660"/>
      <c r="AN31" s="660"/>
      <c r="AO31" s="665">
        <f>精算入力!AO31</f>
        <v>0</v>
      </c>
      <c r="AP31" s="665"/>
      <c r="AQ31" s="658">
        <f>精算入力!AQ31</f>
        <v>0</v>
      </c>
      <c r="AR31" s="658"/>
      <c r="AS31" s="658"/>
      <c r="AT31" s="658"/>
      <c r="AU31" s="663"/>
      <c r="AV31" s="668" t="s">
        <v>712</v>
      </c>
      <c r="AW31" s="668"/>
      <c r="AX31" s="664">
        <f>見積入力・印刷!AX31</f>
        <v>0</v>
      </c>
      <c r="AY31" s="664"/>
      <c r="AZ31" s="664"/>
      <c r="BA31" s="664"/>
      <c r="BB31" s="650">
        <f>見積入力・印刷!BB31</f>
        <v>0</v>
      </c>
      <c r="BC31" s="650"/>
      <c r="BD31" s="650"/>
      <c r="BE31" s="650"/>
      <c r="BF31" s="161">
        <f>見積入力・印刷!BF31</f>
        <v>0</v>
      </c>
      <c r="BG31" s="651">
        <f>見積入力・印刷!BG31</f>
        <v>0</v>
      </c>
      <c r="BH31" s="651"/>
      <c r="BI31" s="660">
        <f>見積入力・印刷!BI31</f>
        <v>0</v>
      </c>
      <c r="BJ31" s="660"/>
      <c r="BK31" s="660"/>
      <c r="BL31" s="660">
        <f t="shared" ref="BL31:BL42" si="3">BG31*BI31</f>
        <v>0</v>
      </c>
      <c r="BM31" s="660"/>
      <c r="BN31" s="660"/>
      <c r="BO31" s="660"/>
      <c r="BP31" s="665">
        <f>精算入力!BP31</f>
        <v>0</v>
      </c>
      <c r="BQ31" s="665"/>
      <c r="BR31" s="658">
        <f>精算入力!BR31</f>
        <v>0</v>
      </c>
      <c r="BS31" s="658"/>
      <c r="BT31" s="658"/>
      <c r="BU31" s="658"/>
      <c r="BV31" s="715"/>
      <c r="BW31" s="716"/>
      <c r="BX31" s="716"/>
      <c r="BY31" s="716"/>
      <c r="BZ31" s="716"/>
      <c r="CA31" s="654"/>
      <c r="CB31" s="654"/>
      <c r="CC31" s="654"/>
      <c r="CD31" s="654"/>
      <c r="CE31" s="1"/>
      <c r="CF31" s="1"/>
    </row>
    <row r="32" spans="1:84" ht="16.5" customHeight="1">
      <c r="A32" s="148"/>
      <c r="B32" s="698" t="s">
        <v>70</v>
      </c>
      <c r="C32" s="656"/>
      <c r="D32" s="656"/>
      <c r="E32" s="656"/>
      <c r="F32" s="656"/>
      <c r="G32" s="656"/>
      <c r="H32" s="656"/>
      <c r="I32" s="656"/>
      <c r="J32" s="656"/>
      <c r="K32" s="656"/>
      <c r="L32" s="656"/>
      <c r="M32" s="656"/>
      <c r="N32" s="656"/>
      <c r="O32" s="656"/>
      <c r="P32" s="656"/>
      <c r="Q32" s="656"/>
      <c r="R32" s="656"/>
      <c r="S32" s="656"/>
      <c r="T32" s="656"/>
      <c r="U32" s="668"/>
      <c r="V32" s="668"/>
      <c r="W32" s="664">
        <f>見積入力・印刷!W32</f>
        <v>0</v>
      </c>
      <c r="X32" s="664"/>
      <c r="Y32" s="664"/>
      <c r="Z32" s="664"/>
      <c r="AA32" s="657">
        <f>見積入力・印刷!AA32</f>
        <v>0</v>
      </c>
      <c r="AB32" s="657"/>
      <c r="AC32" s="657"/>
      <c r="AD32" s="657"/>
      <c r="AE32" s="161">
        <f>見積入力・印刷!AE32</f>
        <v>0</v>
      </c>
      <c r="AF32" s="651">
        <f>見積入力・印刷!AF32</f>
        <v>0</v>
      </c>
      <c r="AG32" s="651"/>
      <c r="AH32" s="660">
        <f>見積入力・印刷!AH32</f>
        <v>0</v>
      </c>
      <c r="AI32" s="660"/>
      <c r="AJ32" s="660"/>
      <c r="AK32" s="660">
        <f t="shared" si="2"/>
        <v>0</v>
      </c>
      <c r="AL32" s="660"/>
      <c r="AM32" s="660"/>
      <c r="AN32" s="660"/>
      <c r="AO32" s="665">
        <f>精算入力!AO32</f>
        <v>0</v>
      </c>
      <c r="AP32" s="665"/>
      <c r="AQ32" s="658">
        <f>精算入力!AQ32</f>
        <v>0</v>
      </c>
      <c r="AR32" s="658"/>
      <c r="AS32" s="658"/>
      <c r="AT32" s="658"/>
      <c r="AU32" s="663"/>
      <c r="AV32" s="668"/>
      <c r="AW32" s="668"/>
      <c r="AX32" s="664">
        <f>見積入力・印刷!AX32</f>
        <v>0</v>
      </c>
      <c r="AY32" s="664"/>
      <c r="AZ32" s="664"/>
      <c r="BA32" s="664"/>
      <c r="BB32" s="650">
        <f>見積入力・印刷!BB32</f>
        <v>0</v>
      </c>
      <c r="BC32" s="650"/>
      <c r="BD32" s="650"/>
      <c r="BE32" s="650"/>
      <c r="BF32" s="161">
        <f>見積入力・印刷!BF32</f>
        <v>0</v>
      </c>
      <c r="BG32" s="651">
        <f>見積入力・印刷!BG32</f>
        <v>0</v>
      </c>
      <c r="BH32" s="651"/>
      <c r="BI32" s="660">
        <f>見積入力・印刷!BI32</f>
        <v>0</v>
      </c>
      <c r="BJ32" s="660"/>
      <c r="BK32" s="660"/>
      <c r="BL32" s="660">
        <f t="shared" si="3"/>
        <v>0</v>
      </c>
      <c r="BM32" s="660"/>
      <c r="BN32" s="660"/>
      <c r="BO32" s="660"/>
      <c r="BP32" s="665">
        <f>精算入力!BP32</f>
        <v>0</v>
      </c>
      <c r="BQ32" s="665"/>
      <c r="BR32" s="658">
        <f>精算入力!BR32</f>
        <v>0</v>
      </c>
      <c r="BS32" s="658"/>
      <c r="BT32" s="658"/>
      <c r="BU32" s="658"/>
      <c r="BV32" s="715"/>
      <c r="BW32" s="716"/>
      <c r="BX32" s="716"/>
      <c r="BY32" s="716"/>
      <c r="BZ32" s="716"/>
      <c r="CA32" s="654"/>
      <c r="CB32" s="654"/>
      <c r="CC32" s="654"/>
      <c r="CD32" s="654"/>
      <c r="CE32" s="1"/>
      <c r="CF32" s="1"/>
    </row>
    <row r="33" spans="1:84" ht="16.5" customHeight="1">
      <c r="A33" s="148"/>
      <c r="B33" s="656"/>
      <c r="C33" s="656"/>
      <c r="D33" s="656"/>
      <c r="E33" s="656"/>
      <c r="F33" s="656"/>
      <c r="G33" s="656"/>
      <c r="H33" s="656"/>
      <c r="I33" s="656"/>
      <c r="J33" s="656"/>
      <c r="K33" s="656"/>
      <c r="L33" s="656"/>
      <c r="M33" s="656"/>
      <c r="N33" s="656"/>
      <c r="O33" s="656"/>
      <c r="P33" s="656"/>
      <c r="Q33" s="656"/>
      <c r="R33" s="656"/>
      <c r="S33" s="656"/>
      <c r="T33" s="656"/>
      <c r="U33" s="668"/>
      <c r="V33" s="668"/>
      <c r="W33" s="664">
        <f>見積入力・印刷!W33</f>
        <v>0</v>
      </c>
      <c r="X33" s="664"/>
      <c r="Y33" s="664"/>
      <c r="Z33" s="664"/>
      <c r="AA33" s="657">
        <f>見積入力・印刷!AA33</f>
        <v>0</v>
      </c>
      <c r="AB33" s="657"/>
      <c r="AC33" s="657"/>
      <c r="AD33" s="657"/>
      <c r="AE33" s="161">
        <f>見積入力・印刷!AE33</f>
        <v>0</v>
      </c>
      <c r="AF33" s="651">
        <f>見積入力・印刷!AF33</f>
        <v>0</v>
      </c>
      <c r="AG33" s="651"/>
      <c r="AH33" s="660">
        <f>見積入力・印刷!AH33</f>
        <v>0</v>
      </c>
      <c r="AI33" s="660"/>
      <c r="AJ33" s="660"/>
      <c r="AK33" s="660">
        <f t="shared" si="2"/>
        <v>0</v>
      </c>
      <c r="AL33" s="660"/>
      <c r="AM33" s="660"/>
      <c r="AN33" s="660"/>
      <c r="AO33" s="665">
        <f>精算入力!AO33</f>
        <v>0</v>
      </c>
      <c r="AP33" s="665"/>
      <c r="AQ33" s="658">
        <f>精算入力!AQ33</f>
        <v>0</v>
      </c>
      <c r="AR33" s="658"/>
      <c r="AS33" s="658"/>
      <c r="AT33" s="658"/>
      <c r="AU33" s="663"/>
      <c r="AV33" s="668"/>
      <c r="AW33" s="668"/>
      <c r="AX33" s="664">
        <f>見積入力・印刷!AX33</f>
        <v>0</v>
      </c>
      <c r="AY33" s="664"/>
      <c r="AZ33" s="664"/>
      <c r="BA33" s="664"/>
      <c r="BB33" s="650">
        <f>見積入力・印刷!BB33</f>
        <v>0</v>
      </c>
      <c r="BC33" s="650"/>
      <c r="BD33" s="650"/>
      <c r="BE33" s="650"/>
      <c r="BF33" s="161">
        <f>見積入力・印刷!BF33</f>
        <v>0</v>
      </c>
      <c r="BG33" s="651">
        <f>見積入力・印刷!BG33</f>
        <v>0</v>
      </c>
      <c r="BH33" s="651"/>
      <c r="BI33" s="660">
        <f>見積入力・印刷!BI33</f>
        <v>0</v>
      </c>
      <c r="BJ33" s="660"/>
      <c r="BK33" s="660"/>
      <c r="BL33" s="660">
        <f t="shared" si="3"/>
        <v>0</v>
      </c>
      <c r="BM33" s="660"/>
      <c r="BN33" s="660"/>
      <c r="BO33" s="660"/>
      <c r="BP33" s="665">
        <f>精算入力!BP33</f>
        <v>0</v>
      </c>
      <c r="BQ33" s="665"/>
      <c r="BR33" s="658">
        <f>精算入力!BR33</f>
        <v>0</v>
      </c>
      <c r="BS33" s="658"/>
      <c r="BT33" s="658"/>
      <c r="BU33" s="658"/>
      <c r="BV33" s="715"/>
      <c r="BW33" s="716"/>
      <c r="BX33" s="716"/>
      <c r="BY33" s="716"/>
      <c r="BZ33" s="716"/>
      <c r="CA33" s="654"/>
      <c r="CB33" s="654"/>
      <c r="CC33" s="654"/>
      <c r="CD33" s="654"/>
      <c r="CE33" s="1"/>
      <c r="CF33" s="1"/>
    </row>
    <row r="34" spans="1:84" ht="16.5" customHeight="1">
      <c r="A34" s="148"/>
      <c r="B34" s="656"/>
      <c r="C34" s="656"/>
      <c r="D34" s="656"/>
      <c r="E34" s="656"/>
      <c r="F34" s="656"/>
      <c r="G34" s="656"/>
      <c r="H34" s="656"/>
      <c r="I34" s="656"/>
      <c r="J34" s="656"/>
      <c r="K34" s="656"/>
      <c r="L34" s="656"/>
      <c r="M34" s="656"/>
      <c r="N34" s="656"/>
      <c r="O34" s="656"/>
      <c r="P34" s="656"/>
      <c r="Q34" s="656"/>
      <c r="R34" s="656"/>
      <c r="S34" s="656"/>
      <c r="T34" s="656"/>
      <c r="U34" s="668"/>
      <c r="V34" s="668"/>
      <c r="W34" s="664">
        <f>見積入力・印刷!W34</f>
        <v>0</v>
      </c>
      <c r="X34" s="664"/>
      <c r="Y34" s="664"/>
      <c r="Z34" s="664"/>
      <c r="AA34" s="657">
        <f>見積入力・印刷!AA34</f>
        <v>0</v>
      </c>
      <c r="AB34" s="657"/>
      <c r="AC34" s="657"/>
      <c r="AD34" s="657"/>
      <c r="AE34" s="161">
        <f>見積入力・印刷!AE34</f>
        <v>0</v>
      </c>
      <c r="AF34" s="651">
        <f>見積入力・印刷!AF34</f>
        <v>0</v>
      </c>
      <c r="AG34" s="651"/>
      <c r="AH34" s="660">
        <f>見積入力・印刷!AH34</f>
        <v>0</v>
      </c>
      <c r="AI34" s="660"/>
      <c r="AJ34" s="660"/>
      <c r="AK34" s="660">
        <f t="shared" si="2"/>
        <v>0</v>
      </c>
      <c r="AL34" s="660"/>
      <c r="AM34" s="660"/>
      <c r="AN34" s="660"/>
      <c r="AO34" s="665">
        <f>精算入力!AO34</f>
        <v>0</v>
      </c>
      <c r="AP34" s="665"/>
      <c r="AQ34" s="658">
        <f>精算入力!AQ34</f>
        <v>0</v>
      </c>
      <c r="AR34" s="658"/>
      <c r="AS34" s="658"/>
      <c r="AT34" s="658"/>
      <c r="AU34" s="663"/>
      <c r="AV34" s="668"/>
      <c r="AW34" s="668"/>
      <c r="AX34" s="664">
        <f>見積入力・印刷!AX34</f>
        <v>0</v>
      </c>
      <c r="AY34" s="664"/>
      <c r="AZ34" s="664"/>
      <c r="BA34" s="664"/>
      <c r="BB34" s="650">
        <f>見積入力・印刷!BB34</f>
        <v>0</v>
      </c>
      <c r="BC34" s="650"/>
      <c r="BD34" s="650"/>
      <c r="BE34" s="650"/>
      <c r="BF34" s="161">
        <f>見積入力・印刷!BF34</f>
        <v>0</v>
      </c>
      <c r="BG34" s="651">
        <f>見積入力・印刷!BG34</f>
        <v>0</v>
      </c>
      <c r="BH34" s="651"/>
      <c r="BI34" s="660">
        <f>見積入力・印刷!BI34</f>
        <v>0</v>
      </c>
      <c r="BJ34" s="660"/>
      <c r="BK34" s="660"/>
      <c r="BL34" s="660">
        <f t="shared" si="3"/>
        <v>0</v>
      </c>
      <c r="BM34" s="660"/>
      <c r="BN34" s="660"/>
      <c r="BO34" s="660"/>
      <c r="BP34" s="665">
        <f>精算入力!BP34</f>
        <v>0</v>
      </c>
      <c r="BQ34" s="665"/>
      <c r="BR34" s="658">
        <f>精算入力!BR34</f>
        <v>0</v>
      </c>
      <c r="BS34" s="658"/>
      <c r="BT34" s="658"/>
      <c r="BU34" s="658"/>
      <c r="BV34" s="715"/>
      <c r="BW34" s="716"/>
      <c r="BX34" s="716"/>
      <c r="BY34" s="716"/>
      <c r="BZ34" s="716"/>
      <c r="CA34" s="654"/>
      <c r="CB34" s="654"/>
      <c r="CC34" s="654"/>
      <c r="CD34" s="654"/>
      <c r="CE34" s="1"/>
      <c r="CF34" s="1"/>
    </row>
    <row r="35" spans="1:84" ht="16.5" customHeight="1">
      <c r="A35" s="148"/>
      <c r="B35" s="656"/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656"/>
      <c r="N35" s="656"/>
      <c r="O35" s="656"/>
      <c r="P35" s="656"/>
      <c r="Q35" s="656"/>
      <c r="R35" s="656"/>
      <c r="S35" s="656"/>
      <c r="T35" s="656"/>
      <c r="U35" s="668"/>
      <c r="V35" s="668"/>
      <c r="W35" s="664">
        <f>見積入力・印刷!W35</f>
        <v>0</v>
      </c>
      <c r="X35" s="664"/>
      <c r="Y35" s="664"/>
      <c r="Z35" s="664"/>
      <c r="AA35" s="657">
        <f>見積入力・印刷!AA35</f>
        <v>0</v>
      </c>
      <c r="AB35" s="657"/>
      <c r="AC35" s="657"/>
      <c r="AD35" s="657"/>
      <c r="AE35" s="161">
        <f>見積入力・印刷!AE35</f>
        <v>0</v>
      </c>
      <c r="AF35" s="651">
        <f>見積入力・印刷!AF35</f>
        <v>0</v>
      </c>
      <c r="AG35" s="651"/>
      <c r="AH35" s="660">
        <f>見積入力・印刷!AH35</f>
        <v>0</v>
      </c>
      <c r="AI35" s="660"/>
      <c r="AJ35" s="660"/>
      <c r="AK35" s="660">
        <f t="shared" si="2"/>
        <v>0</v>
      </c>
      <c r="AL35" s="660"/>
      <c r="AM35" s="660"/>
      <c r="AN35" s="660"/>
      <c r="AO35" s="665">
        <f>精算入力!AO35</f>
        <v>0</v>
      </c>
      <c r="AP35" s="665"/>
      <c r="AQ35" s="658">
        <f>精算入力!AQ35</f>
        <v>0</v>
      </c>
      <c r="AR35" s="658"/>
      <c r="AS35" s="658"/>
      <c r="AT35" s="658"/>
      <c r="AU35" s="663"/>
      <c r="AV35" s="668"/>
      <c r="AW35" s="668"/>
      <c r="AX35" s="664">
        <f>見積入力・印刷!AX35</f>
        <v>0</v>
      </c>
      <c r="AY35" s="664"/>
      <c r="AZ35" s="664"/>
      <c r="BA35" s="664"/>
      <c r="BB35" s="650">
        <f>見積入力・印刷!BB35</f>
        <v>0</v>
      </c>
      <c r="BC35" s="650"/>
      <c r="BD35" s="650"/>
      <c r="BE35" s="650"/>
      <c r="BF35" s="161">
        <f>見積入力・印刷!BF35</f>
        <v>0</v>
      </c>
      <c r="BG35" s="651">
        <f>見積入力・印刷!BG35</f>
        <v>0</v>
      </c>
      <c r="BH35" s="651"/>
      <c r="BI35" s="660">
        <f>見積入力・印刷!BI35</f>
        <v>0</v>
      </c>
      <c r="BJ35" s="660"/>
      <c r="BK35" s="660"/>
      <c r="BL35" s="660">
        <f t="shared" si="3"/>
        <v>0</v>
      </c>
      <c r="BM35" s="660"/>
      <c r="BN35" s="660"/>
      <c r="BO35" s="660"/>
      <c r="BP35" s="665">
        <f>精算入力!BP35</f>
        <v>0</v>
      </c>
      <c r="BQ35" s="665"/>
      <c r="BR35" s="658">
        <f>精算入力!BR35</f>
        <v>0</v>
      </c>
      <c r="BS35" s="658"/>
      <c r="BT35" s="658"/>
      <c r="BU35" s="658"/>
      <c r="BV35" s="715"/>
      <c r="BW35" s="716"/>
      <c r="BX35" s="716"/>
      <c r="BY35" s="716"/>
      <c r="BZ35" s="716"/>
      <c r="CA35" s="654"/>
      <c r="CB35" s="654"/>
      <c r="CC35" s="654"/>
      <c r="CD35" s="654"/>
      <c r="CE35" s="1"/>
      <c r="CF35" s="1"/>
    </row>
    <row r="36" spans="1:84" ht="16.5" customHeight="1">
      <c r="A36" s="148"/>
      <c r="B36" s="670" t="s">
        <v>676</v>
      </c>
      <c r="C36" s="654"/>
      <c r="D36" s="654"/>
      <c r="E36" s="654"/>
      <c r="F36" s="654"/>
      <c r="G36" s="671" t="s">
        <v>677</v>
      </c>
      <c r="H36" s="671"/>
      <c r="I36" s="671"/>
      <c r="J36" s="671"/>
      <c r="K36" s="699"/>
      <c r="L36" s="699"/>
      <c r="M36" s="699"/>
      <c r="N36" s="699"/>
      <c r="O36" s="699"/>
      <c r="P36" s="699"/>
      <c r="Q36" s="699"/>
      <c r="R36" s="699"/>
      <c r="S36" s="699"/>
      <c r="T36" s="699"/>
      <c r="U36" s="668"/>
      <c r="V36" s="668"/>
      <c r="W36" s="664">
        <f>見積入力・印刷!W36</f>
        <v>0</v>
      </c>
      <c r="X36" s="664"/>
      <c r="Y36" s="664"/>
      <c r="Z36" s="664"/>
      <c r="AA36" s="657">
        <f>見積入力・印刷!AA36</f>
        <v>0</v>
      </c>
      <c r="AB36" s="657"/>
      <c r="AC36" s="657"/>
      <c r="AD36" s="657"/>
      <c r="AE36" s="161">
        <f>見積入力・印刷!AE36</f>
        <v>0</v>
      </c>
      <c r="AF36" s="651">
        <f>見積入力・印刷!AF36</f>
        <v>0</v>
      </c>
      <c r="AG36" s="651"/>
      <c r="AH36" s="660">
        <f>見積入力・印刷!AH36</f>
        <v>0</v>
      </c>
      <c r="AI36" s="660"/>
      <c r="AJ36" s="660"/>
      <c r="AK36" s="660">
        <f t="shared" si="2"/>
        <v>0</v>
      </c>
      <c r="AL36" s="660"/>
      <c r="AM36" s="660"/>
      <c r="AN36" s="660"/>
      <c r="AO36" s="665">
        <f>精算入力!AO36</f>
        <v>0</v>
      </c>
      <c r="AP36" s="665"/>
      <c r="AQ36" s="658">
        <f>精算入力!AQ36</f>
        <v>0</v>
      </c>
      <c r="AR36" s="658"/>
      <c r="AS36" s="658"/>
      <c r="AT36" s="658"/>
      <c r="AU36" s="663"/>
      <c r="AV36" s="668"/>
      <c r="AW36" s="668"/>
      <c r="AX36" s="664">
        <f>見積入力・印刷!AX36</f>
        <v>0</v>
      </c>
      <c r="AY36" s="664"/>
      <c r="AZ36" s="664"/>
      <c r="BA36" s="664"/>
      <c r="BB36" s="650">
        <f>見積入力・印刷!BB36</f>
        <v>0</v>
      </c>
      <c r="BC36" s="650"/>
      <c r="BD36" s="650"/>
      <c r="BE36" s="650"/>
      <c r="BF36" s="161">
        <f>見積入力・印刷!BF36</f>
        <v>0</v>
      </c>
      <c r="BG36" s="651">
        <f>見積入力・印刷!BG36</f>
        <v>0</v>
      </c>
      <c r="BH36" s="651"/>
      <c r="BI36" s="660">
        <f>見積入力・印刷!BI36</f>
        <v>0</v>
      </c>
      <c r="BJ36" s="660"/>
      <c r="BK36" s="660"/>
      <c r="BL36" s="660">
        <f t="shared" si="3"/>
        <v>0</v>
      </c>
      <c r="BM36" s="660"/>
      <c r="BN36" s="660"/>
      <c r="BO36" s="660"/>
      <c r="BP36" s="665">
        <f>精算入力!BP36</f>
        <v>0</v>
      </c>
      <c r="BQ36" s="665"/>
      <c r="BR36" s="658">
        <f>精算入力!BR36</f>
        <v>0</v>
      </c>
      <c r="BS36" s="658"/>
      <c r="BT36" s="658"/>
      <c r="BU36" s="658"/>
      <c r="BV36" s="715"/>
      <c r="BW36" s="716"/>
      <c r="BX36" s="716"/>
      <c r="BY36" s="716"/>
      <c r="BZ36" s="716"/>
      <c r="CA36" s="654" t="s">
        <v>64</v>
      </c>
      <c r="CB36" s="654"/>
      <c r="CC36" s="654"/>
      <c r="CD36" s="654"/>
      <c r="CE36" s="1"/>
      <c r="CF36" s="1"/>
    </row>
    <row r="37" spans="1:84" ht="16.5" customHeight="1">
      <c r="A37" s="148"/>
      <c r="B37" s="654"/>
      <c r="C37" s="654"/>
      <c r="D37" s="654"/>
      <c r="E37" s="654"/>
      <c r="F37" s="654"/>
      <c r="G37" s="672"/>
      <c r="H37" s="672"/>
      <c r="I37" s="672"/>
      <c r="J37" s="672"/>
      <c r="K37" s="671" t="s">
        <v>5</v>
      </c>
      <c r="L37" s="671"/>
      <c r="M37" s="738"/>
      <c r="N37" s="738"/>
      <c r="O37" s="738"/>
      <c r="P37" s="696" t="s">
        <v>6</v>
      </c>
      <c r="Q37" s="696"/>
      <c r="R37" s="699"/>
      <c r="S37" s="699"/>
      <c r="T37" s="699"/>
      <c r="U37" s="668"/>
      <c r="V37" s="668"/>
      <c r="W37" s="664">
        <f>見積入力・印刷!W37</f>
        <v>0</v>
      </c>
      <c r="X37" s="664"/>
      <c r="Y37" s="664"/>
      <c r="Z37" s="664"/>
      <c r="AA37" s="657">
        <f>見積入力・印刷!AA37</f>
        <v>0</v>
      </c>
      <c r="AB37" s="657"/>
      <c r="AC37" s="657"/>
      <c r="AD37" s="657"/>
      <c r="AE37" s="161">
        <f>見積入力・印刷!AE37</f>
        <v>0</v>
      </c>
      <c r="AF37" s="651">
        <f>見積入力・印刷!AF37</f>
        <v>0</v>
      </c>
      <c r="AG37" s="651"/>
      <c r="AH37" s="660">
        <f>見積入力・印刷!AH37</f>
        <v>0</v>
      </c>
      <c r="AI37" s="660"/>
      <c r="AJ37" s="660"/>
      <c r="AK37" s="660">
        <f t="shared" si="2"/>
        <v>0</v>
      </c>
      <c r="AL37" s="660"/>
      <c r="AM37" s="660"/>
      <c r="AN37" s="660"/>
      <c r="AO37" s="665">
        <f>精算入力!AO37</f>
        <v>0</v>
      </c>
      <c r="AP37" s="665"/>
      <c r="AQ37" s="658">
        <f>精算入力!AQ37</f>
        <v>0</v>
      </c>
      <c r="AR37" s="658"/>
      <c r="AS37" s="658"/>
      <c r="AT37" s="658"/>
      <c r="AU37" s="663"/>
      <c r="AV37" s="668"/>
      <c r="AW37" s="668"/>
      <c r="AX37" s="664">
        <f>見積入力・印刷!AX37</f>
        <v>0</v>
      </c>
      <c r="AY37" s="664"/>
      <c r="AZ37" s="664"/>
      <c r="BA37" s="664"/>
      <c r="BB37" s="650">
        <f>見積入力・印刷!BB37</f>
        <v>0</v>
      </c>
      <c r="BC37" s="650"/>
      <c r="BD37" s="650"/>
      <c r="BE37" s="650"/>
      <c r="BF37" s="161">
        <f>見積入力・印刷!BF37</f>
        <v>0</v>
      </c>
      <c r="BG37" s="651">
        <f>見積入力・印刷!BG37</f>
        <v>0</v>
      </c>
      <c r="BH37" s="651"/>
      <c r="BI37" s="660">
        <f>見積入力・印刷!BI37</f>
        <v>0</v>
      </c>
      <c r="BJ37" s="660"/>
      <c r="BK37" s="660"/>
      <c r="BL37" s="660">
        <f t="shared" si="3"/>
        <v>0</v>
      </c>
      <c r="BM37" s="660"/>
      <c r="BN37" s="660"/>
      <c r="BO37" s="660"/>
      <c r="BP37" s="665">
        <f>精算入力!BP37</f>
        <v>0</v>
      </c>
      <c r="BQ37" s="665"/>
      <c r="BR37" s="658">
        <f>精算入力!BR37</f>
        <v>0</v>
      </c>
      <c r="BS37" s="658"/>
      <c r="BT37" s="658"/>
      <c r="BU37" s="658"/>
      <c r="BV37" s="715"/>
      <c r="BW37" s="716"/>
      <c r="BX37" s="716"/>
      <c r="BY37" s="716"/>
      <c r="BZ37" s="716"/>
      <c r="CA37" s="654"/>
      <c r="CB37" s="654"/>
      <c r="CC37" s="654"/>
      <c r="CD37" s="654"/>
      <c r="CE37" s="1"/>
      <c r="CF37" s="1"/>
    </row>
    <row r="38" spans="1:84" ht="16.5" customHeight="1">
      <c r="A38" s="148"/>
      <c r="B38" s="670" t="s">
        <v>678</v>
      </c>
      <c r="C38" s="670"/>
      <c r="D38" s="670"/>
      <c r="E38" s="670"/>
      <c r="F38" s="670"/>
      <c r="G38" s="140"/>
      <c r="H38" s="654" t="s">
        <v>679</v>
      </c>
      <c r="I38" s="654"/>
      <c r="J38" s="654"/>
      <c r="K38" s="654"/>
      <c r="L38" s="140"/>
      <c r="M38" s="654" t="s">
        <v>7</v>
      </c>
      <c r="N38" s="654"/>
      <c r="O38" s="654"/>
      <c r="P38" s="140"/>
      <c r="Q38" s="656" t="s">
        <v>8</v>
      </c>
      <c r="R38" s="656"/>
      <c r="S38" s="656"/>
      <c r="T38" s="656"/>
      <c r="U38" s="668"/>
      <c r="V38" s="668"/>
      <c r="W38" s="664">
        <f>見積入力・印刷!W38</f>
        <v>0</v>
      </c>
      <c r="X38" s="664"/>
      <c r="Y38" s="664"/>
      <c r="Z38" s="664"/>
      <c r="AA38" s="657">
        <f>見積入力・印刷!AA38</f>
        <v>0</v>
      </c>
      <c r="AB38" s="657"/>
      <c r="AC38" s="657"/>
      <c r="AD38" s="657"/>
      <c r="AE38" s="161">
        <f>見積入力・印刷!AE38</f>
        <v>0</v>
      </c>
      <c r="AF38" s="651">
        <f>見積入力・印刷!AF38</f>
        <v>0</v>
      </c>
      <c r="AG38" s="651"/>
      <c r="AH38" s="660">
        <f>見積入力・印刷!AH38</f>
        <v>0</v>
      </c>
      <c r="AI38" s="660"/>
      <c r="AJ38" s="660"/>
      <c r="AK38" s="660">
        <f t="shared" si="2"/>
        <v>0</v>
      </c>
      <c r="AL38" s="660"/>
      <c r="AM38" s="660"/>
      <c r="AN38" s="660"/>
      <c r="AO38" s="665">
        <f>精算入力!AO38</f>
        <v>0</v>
      </c>
      <c r="AP38" s="665"/>
      <c r="AQ38" s="658">
        <f>精算入力!AQ38</f>
        <v>0</v>
      </c>
      <c r="AR38" s="658"/>
      <c r="AS38" s="658"/>
      <c r="AT38" s="658"/>
      <c r="AU38" s="663"/>
      <c r="AV38" s="668"/>
      <c r="AW38" s="668"/>
      <c r="AX38" s="664"/>
      <c r="AY38" s="664"/>
      <c r="AZ38" s="664"/>
      <c r="BA38" s="664"/>
      <c r="BB38" s="650">
        <f>見積入力・印刷!BB38</f>
        <v>0</v>
      </c>
      <c r="BC38" s="650"/>
      <c r="BD38" s="650"/>
      <c r="BE38" s="650"/>
      <c r="BF38" s="161">
        <f>見積入力・印刷!BF38</f>
        <v>0</v>
      </c>
      <c r="BG38" s="651">
        <v>0</v>
      </c>
      <c r="BH38" s="651"/>
      <c r="BI38" s="660">
        <f>見積入力・印刷!BI38</f>
        <v>0</v>
      </c>
      <c r="BJ38" s="660"/>
      <c r="BK38" s="660"/>
      <c r="BL38" s="660">
        <f t="shared" si="3"/>
        <v>0</v>
      </c>
      <c r="BM38" s="660"/>
      <c r="BN38" s="660"/>
      <c r="BO38" s="660"/>
      <c r="BP38" s="665">
        <f>精算入力!BP38</f>
        <v>0</v>
      </c>
      <c r="BQ38" s="665"/>
      <c r="BR38" s="658">
        <f>精算入力!BR38</f>
        <v>0</v>
      </c>
      <c r="BS38" s="658"/>
      <c r="BT38" s="658"/>
      <c r="BU38" s="658"/>
      <c r="BV38" s="715"/>
      <c r="BW38" s="716"/>
      <c r="BX38" s="716"/>
      <c r="BY38" s="716"/>
      <c r="BZ38" s="716"/>
      <c r="CA38" s="654"/>
      <c r="CB38" s="654"/>
      <c r="CC38" s="654"/>
      <c r="CD38" s="654"/>
      <c r="CE38" s="1"/>
      <c r="CF38" s="1"/>
    </row>
    <row r="39" spans="1:84" ht="16.5" customHeight="1">
      <c r="A39" s="148"/>
      <c r="B39" s="670"/>
      <c r="C39" s="670"/>
      <c r="D39" s="670"/>
      <c r="E39" s="670"/>
      <c r="F39" s="670"/>
      <c r="G39" s="140"/>
      <c r="H39" s="656" t="s">
        <v>9</v>
      </c>
      <c r="I39" s="656"/>
      <c r="J39" s="656"/>
      <c r="K39" s="656"/>
      <c r="L39" s="140"/>
      <c r="M39" s="656" t="s">
        <v>10</v>
      </c>
      <c r="N39" s="656"/>
      <c r="O39" s="656"/>
      <c r="P39" s="140"/>
      <c r="Q39" s="148"/>
      <c r="R39" s="148"/>
      <c r="S39" s="148"/>
      <c r="T39" s="140"/>
      <c r="U39" s="668"/>
      <c r="V39" s="668"/>
      <c r="W39" s="664">
        <f>見積入力・印刷!W39</f>
        <v>0</v>
      </c>
      <c r="X39" s="664"/>
      <c r="Y39" s="664"/>
      <c r="Z39" s="664"/>
      <c r="AA39" s="657">
        <f>見積入力・印刷!AA39</f>
        <v>0</v>
      </c>
      <c r="AB39" s="657"/>
      <c r="AC39" s="657"/>
      <c r="AD39" s="657"/>
      <c r="AE39" s="161">
        <f>見積入力・印刷!AE39</f>
        <v>0</v>
      </c>
      <c r="AF39" s="651">
        <f>見積入力・印刷!AF39</f>
        <v>0</v>
      </c>
      <c r="AG39" s="651"/>
      <c r="AH39" s="660">
        <f>見積入力・印刷!AH39</f>
        <v>0</v>
      </c>
      <c r="AI39" s="660"/>
      <c r="AJ39" s="660"/>
      <c r="AK39" s="660">
        <f t="shared" si="2"/>
        <v>0</v>
      </c>
      <c r="AL39" s="660"/>
      <c r="AM39" s="660"/>
      <c r="AN39" s="660"/>
      <c r="AO39" s="665">
        <f>精算入力!AO39</f>
        <v>0</v>
      </c>
      <c r="AP39" s="665"/>
      <c r="AQ39" s="658">
        <f>精算入力!AQ39</f>
        <v>0</v>
      </c>
      <c r="AR39" s="658"/>
      <c r="AS39" s="658"/>
      <c r="AT39" s="658"/>
      <c r="AU39" s="663"/>
      <c r="AV39" s="668"/>
      <c r="AW39" s="668"/>
      <c r="AX39" s="664"/>
      <c r="AY39" s="664"/>
      <c r="AZ39" s="664"/>
      <c r="BA39" s="664"/>
      <c r="BB39" s="650">
        <f>見積入力・印刷!BB39</f>
        <v>0</v>
      </c>
      <c r="BC39" s="650"/>
      <c r="BD39" s="650"/>
      <c r="BE39" s="650"/>
      <c r="BF39" s="161">
        <f>見積入力・印刷!BF39</f>
        <v>0</v>
      </c>
      <c r="BG39" s="651">
        <v>0</v>
      </c>
      <c r="BH39" s="651"/>
      <c r="BI39" s="660">
        <f>見積入力・印刷!BI39</f>
        <v>0</v>
      </c>
      <c r="BJ39" s="660"/>
      <c r="BK39" s="660"/>
      <c r="BL39" s="660">
        <f t="shared" si="3"/>
        <v>0</v>
      </c>
      <c r="BM39" s="660"/>
      <c r="BN39" s="660"/>
      <c r="BO39" s="660"/>
      <c r="BP39" s="665">
        <f>精算入力!BP39</f>
        <v>0</v>
      </c>
      <c r="BQ39" s="665"/>
      <c r="BR39" s="658">
        <f>精算入力!BR39</f>
        <v>0</v>
      </c>
      <c r="BS39" s="658"/>
      <c r="BT39" s="658"/>
      <c r="BU39" s="658"/>
      <c r="BV39" s="715"/>
      <c r="BW39" s="716"/>
      <c r="BX39" s="716"/>
      <c r="BY39" s="716"/>
      <c r="BZ39" s="716"/>
      <c r="CA39" s="654"/>
      <c r="CB39" s="654"/>
      <c r="CC39" s="654"/>
      <c r="CD39" s="654"/>
      <c r="CE39" s="1"/>
      <c r="CF39" s="1"/>
    </row>
    <row r="40" spans="1:84" ht="16.5" customHeight="1">
      <c r="A40" s="148"/>
      <c r="B40" s="670"/>
      <c r="C40" s="670"/>
      <c r="D40" s="670"/>
      <c r="E40" s="670"/>
      <c r="F40" s="670"/>
      <c r="G40" s="139" t="s">
        <v>680</v>
      </c>
      <c r="H40" s="673"/>
      <c r="I40" s="673"/>
      <c r="J40" s="673"/>
      <c r="K40" s="673"/>
      <c r="L40" s="673"/>
      <c r="M40" s="673"/>
      <c r="N40" s="673"/>
      <c r="O40" s="673"/>
      <c r="P40" s="673"/>
      <c r="Q40" s="673"/>
      <c r="R40" s="673"/>
      <c r="S40" s="673"/>
      <c r="T40" s="139" t="s">
        <v>681</v>
      </c>
      <c r="U40" s="668"/>
      <c r="V40" s="668"/>
      <c r="W40" s="664">
        <f>見積入力・印刷!W40</f>
        <v>0</v>
      </c>
      <c r="X40" s="664"/>
      <c r="Y40" s="664"/>
      <c r="Z40" s="664"/>
      <c r="AA40" s="657">
        <f>見積入力・印刷!AA40</f>
        <v>0</v>
      </c>
      <c r="AB40" s="657"/>
      <c r="AC40" s="657"/>
      <c r="AD40" s="657"/>
      <c r="AE40" s="161">
        <f>見積入力・印刷!AE40</f>
        <v>0</v>
      </c>
      <c r="AF40" s="651">
        <f>見積入力・印刷!AF40</f>
        <v>0</v>
      </c>
      <c r="AG40" s="651"/>
      <c r="AH40" s="660">
        <f>見積入力・印刷!AH40</f>
        <v>0</v>
      </c>
      <c r="AI40" s="660"/>
      <c r="AJ40" s="660"/>
      <c r="AK40" s="660">
        <f t="shared" si="2"/>
        <v>0</v>
      </c>
      <c r="AL40" s="660"/>
      <c r="AM40" s="660"/>
      <c r="AN40" s="660"/>
      <c r="AO40" s="665">
        <f>精算入力!AO40</f>
        <v>0</v>
      </c>
      <c r="AP40" s="665"/>
      <c r="AQ40" s="658">
        <f>精算入力!AQ40</f>
        <v>0</v>
      </c>
      <c r="AR40" s="658"/>
      <c r="AS40" s="658"/>
      <c r="AT40" s="658"/>
      <c r="AU40" s="663"/>
      <c r="AV40" s="668"/>
      <c r="AW40" s="668"/>
      <c r="AX40" s="664"/>
      <c r="AY40" s="664"/>
      <c r="AZ40" s="664"/>
      <c r="BA40" s="664"/>
      <c r="BB40" s="650">
        <f>見積入力・印刷!BB40</f>
        <v>0</v>
      </c>
      <c r="BC40" s="650"/>
      <c r="BD40" s="650"/>
      <c r="BE40" s="650"/>
      <c r="BF40" s="161">
        <f>見積入力・印刷!BF40</f>
        <v>0</v>
      </c>
      <c r="BG40" s="651">
        <v>0</v>
      </c>
      <c r="BH40" s="651"/>
      <c r="BI40" s="660">
        <f>見積入力・印刷!BI40</f>
        <v>0</v>
      </c>
      <c r="BJ40" s="660"/>
      <c r="BK40" s="660"/>
      <c r="BL40" s="660">
        <f t="shared" si="3"/>
        <v>0</v>
      </c>
      <c r="BM40" s="660"/>
      <c r="BN40" s="660"/>
      <c r="BO40" s="660"/>
      <c r="BP40" s="665">
        <f>精算入力!BP40</f>
        <v>0</v>
      </c>
      <c r="BQ40" s="665"/>
      <c r="BR40" s="658">
        <f>精算入力!BR40</f>
        <v>0</v>
      </c>
      <c r="BS40" s="658"/>
      <c r="BT40" s="658"/>
      <c r="BU40" s="658"/>
      <c r="BV40" s="715"/>
      <c r="BW40" s="716"/>
      <c r="BX40" s="716"/>
      <c r="BY40" s="716"/>
      <c r="BZ40" s="716"/>
      <c r="CA40" s="654"/>
      <c r="CB40" s="654"/>
      <c r="CC40" s="654"/>
      <c r="CD40" s="654"/>
      <c r="CE40" s="1"/>
      <c r="CF40" s="1"/>
    </row>
    <row r="41" spans="1:84" ht="16.5" customHeight="1">
      <c r="A41" s="148"/>
      <c r="B41" s="670" t="s">
        <v>20</v>
      </c>
      <c r="C41" s="654"/>
      <c r="D41" s="654"/>
      <c r="E41" s="654"/>
      <c r="F41" s="654"/>
      <c r="G41" s="148"/>
      <c r="H41" s="654" t="s">
        <v>11</v>
      </c>
      <c r="I41" s="654"/>
      <c r="J41" s="148"/>
      <c r="K41" s="654" t="s">
        <v>12</v>
      </c>
      <c r="L41" s="654"/>
      <c r="M41" s="148"/>
      <c r="N41" s="654" t="s">
        <v>13</v>
      </c>
      <c r="O41" s="654"/>
      <c r="P41" s="148"/>
      <c r="Q41" s="656" t="s">
        <v>10</v>
      </c>
      <c r="R41" s="656"/>
      <c r="S41" s="656"/>
      <c r="T41" s="148"/>
      <c r="U41" s="668"/>
      <c r="V41" s="668"/>
      <c r="W41" s="664">
        <f>見積入力・印刷!W41</f>
        <v>0</v>
      </c>
      <c r="X41" s="664"/>
      <c r="Y41" s="664"/>
      <c r="Z41" s="664"/>
      <c r="AA41" s="657">
        <f>見積入力・印刷!AA41</f>
        <v>0</v>
      </c>
      <c r="AB41" s="657"/>
      <c r="AC41" s="657"/>
      <c r="AD41" s="657"/>
      <c r="AE41" s="161">
        <f>見積入力・印刷!AE41</f>
        <v>0</v>
      </c>
      <c r="AF41" s="651">
        <f>見積入力・印刷!AF41</f>
        <v>0</v>
      </c>
      <c r="AG41" s="651"/>
      <c r="AH41" s="660">
        <f>見積入力・印刷!AH41</f>
        <v>0</v>
      </c>
      <c r="AI41" s="660"/>
      <c r="AJ41" s="660"/>
      <c r="AK41" s="660">
        <f t="shared" si="2"/>
        <v>0</v>
      </c>
      <c r="AL41" s="660"/>
      <c r="AM41" s="660"/>
      <c r="AN41" s="660"/>
      <c r="AO41" s="665">
        <f>精算入力!AO41</f>
        <v>0</v>
      </c>
      <c r="AP41" s="665"/>
      <c r="AQ41" s="658">
        <f>精算入力!AQ41</f>
        <v>0</v>
      </c>
      <c r="AR41" s="658"/>
      <c r="AS41" s="658"/>
      <c r="AT41" s="658"/>
      <c r="AU41" s="663"/>
      <c r="AV41" s="668"/>
      <c r="AW41" s="668"/>
      <c r="AX41" s="710"/>
      <c r="AY41" s="710"/>
      <c r="AZ41" s="710"/>
      <c r="BA41" s="710"/>
      <c r="BB41" s="650">
        <f>見積入力・印刷!BB41</f>
        <v>0</v>
      </c>
      <c r="BC41" s="650"/>
      <c r="BD41" s="650"/>
      <c r="BE41" s="650"/>
      <c r="BF41" s="161">
        <f>見積入力・印刷!BF41</f>
        <v>0</v>
      </c>
      <c r="BG41" s="651">
        <v>0</v>
      </c>
      <c r="BH41" s="651"/>
      <c r="BI41" s="660">
        <f>見積入力・印刷!BI41</f>
        <v>0</v>
      </c>
      <c r="BJ41" s="660"/>
      <c r="BK41" s="660"/>
      <c r="BL41" s="660">
        <f t="shared" si="3"/>
        <v>0</v>
      </c>
      <c r="BM41" s="660"/>
      <c r="BN41" s="660"/>
      <c r="BO41" s="660"/>
      <c r="BP41" s="665">
        <f>精算入力!BP41</f>
        <v>0</v>
      </c>
      <c r="BQ41" s="665"/>
      <c r="BR41" s="658">
        <f>精算入力!BR41</f>
        <v>0</v>
      </c>
      <c r="BS41" s="658"/>
      <c r="BT41" s="658"/>
      <c r="BU41" s="658"/>
      <c r="BV41" s="715"/>
      <c r="BW41" s="716"/>
      <c r="BX41" s="716"/>
      <c r="BY41" s="716"/>
      <c r="BZ41" s="716"/>
      <c r="CA41" s="654"/>
      <c r="CB41" s="654"/>
      <c r="CC41" s="654"/>
      <c r="CD41" s="654"/>
      <c r="CE41" s="1"/>
      <c r="CF41" s="1"/>
    </row>
    <row r="42" spans="1:84" ht="16.5" customHeight="1">
      <c r="A42" s="148"/>
      <c r="B42" s="654"/>
      <c r="C42" s="654"/>
      <c r="D42" s="654"/>
      <c r="E42" s="654"/>
      <c r="F42" s="654"/>
      <c r="G42" s="140"/>
      <c r="H42" s="140"/>
      <c r="I42" s="656" t="s">
        <v>14</v>
      </c>
      <c r="J42" s="656"/>
      <c r="K42" s="656"/>
      <c r="L42" s="656"/>
      <c r="M42" s="656"/>
      <c r="N42" s="656"/>
      <c r="O42" s="656"/>
      <c r="P42" s="656"/>
      <c r="Q42" s="656"/>
      <c r="R42" s="656"/>
      <c r="S42" s="656"/>
      <c r="T42" s="140"/>
      <c r="U42" s="668"/>
      <c r="V42" s="668"/>
      <c r="W42" s="664">
        <f>見積入力・印刷!W42</f>
        <v>0</v>
      </c>
      <c r="X42" s="664"/>
      <c r="Y42" s="664"/>
      <c r="Z42" s="664"/>
      <c r="AA42" s="657">
        <f>見積入力・印刷!AA42</f>
        <v>0</v>
      </c>
      <c r="AB42" s="657"/>
      <c r="AC42" s="657"/>
      <c r="AD42" s="657"/>
      <c r="AE42" s="161">
        <f>見積入力・印刷!AE42</f>
        <v>0</v>
      </c>
      <c r="AF42" s="651">
        <f>見積入力・印刷!AF42</f>
        <v>0</v>
      </c>
      <c r="AG42" s="651"/>
      <c r="AH42" s="660">
        <f>見積入力・印刷!AH42</f>
        <v>0</v>
      </c>
      <c r="AI42" s="660"/>
      <c r="AJ42" s="660"/>
      <c r="AK42" s="660">
        <f t="shared" si="2"/>
        <v>0</v>
      </c>
      <c r="AL42" s="660"/>
      <c r="AM42" s="660"/>
      <c r="AN42" s="660"/>
      <c r="AO42" s="665">
        <f>精算入力!AO42</f>
        <v>0</v>
      </c>
      <c r="AP42" s="665"/>
      <c r="AQ42" s="658">
        <f>精算入力!AQ42</f>
        <v>0</v>
      </c>
      <c r="AR42" s="658"/>
      <c r="AS42" s="658"/>
      <c r="AT42" s="658"/>
      <c r="AU42" s="663"/>
      <c r="AV42" s="668"/>
      <c r="AW42" s="668"/>
      <c r="AX42" s="710" t="s">
        <v>56</v>
      </c>
      <c r="AY42" s="710"/>
      <c r="AZ42" s="710"/>
      <c r="BA42" s="710"/>
      <c r="BB42" s="650">
        <f>見積入力・印刷!BB42</f>
        <v>0</v>
      </c>
      <c r="BC42" s="650"/>
      <c r="BD42" s="650"/>
      <c r="BE42" s="650"/>
      <c r="BF42" s="161" t="str">
        <f>見積入力・印刷!BF42</f>
        <v>式</v>
      </c>
      <c r="BG42" s="651">
        <f>見積入力・印刷!BG42</f>
        <v>1</v>
      </c>
      <c r="BH42" s="651"/>
      <c r="BI42" s="660">
        <f>見積入力・印刷!BI42</f>
        <v>0</v>
      </c>
      <c r="BJ42" s="660"/>
      <c r="BK42" s="660"/>
      <c r="BL42" s="660">
        <f t="shared" si="3"/>
        <v>0</v>
      </c>
      <c r="BM42" s="660"/>
      <c r="BN42" s="660"/>
      <c r="BO42" s="660"/>
      <c r="BP42" s="665">
        <v>1</v>
      </c>
      <c r="BQ42" s="665"/>
      <c r="BR42" s="658">
        <f>精算入力!BR42</f>
        <v>0</v>
      </c>
      <c r="BS42" s="658"/>
      <c r="BT42" s="658"/>
      <c r="BU42" s="658"/>
      <c r="BV42" s="715"/>
      <c r="BW42" s="716"/>
      <c r="BX42" s="716"/>
      <c r="BY42" s="716"/>
      <c r="BZ42" s="716"/>
      <c r="CA42" s="654" t="s">
        <v>65</v>
      </c>
      <c r="CB42" s="654"/>
      <c r="CC42" s="654"/>
      <c r="CD42" s="654"/>
      <c r="CE42" s="1"/>
      <c r="CF42" s="1"/>
    </row>
    <row r="43" spans="1:84" ht="16.5" customHeight="1">
      <c r="A43" s="148"/>
      <c r="B43" s="654"/>
      <c r="C43" s="654"/>
      <c r="D43" s="654"/>
      <c r="E43" s="654"/>
      <c r="F43" s="654"/>
      <c r="G43" s="140"/>
      <c r="H43" s="140"/>
      <c r="I43" s="656" t="s">
        <v>15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6"/>
      <c r="T43" s="140"/>
      <c r="U43" s="668"/>
      <c r="V43" s="668"/>
      <c r="W43" s="664">
        <f>見積入力・印刷!W43</f>
        <v>0</v>
      </c>
      <c r="X43" s="664"/>
      <c r="Y43" s="664"/>
      <c r="Z43" s="664"/>
      <c r="AA43" s="657">
        <f>見積入力・印刷!AA43</f>
        <v>0</v>
      </c>
      <c r="AB43" s="657"/>
      <c r="AC43" s="657"/>
      <c r="AD43" s="657"/>
      <c r="AE43" s="161">
        <f>見積入力・印刷!AE43</f>
        <v>0</v>
      </c>
      <c r="AF43" s="651">
        <f>見積入力・印刷!AF43</f>
        <v>0</v>
      </c>
      <c r="AG43" s="651"/>
      <c r="AH43" s="660">
        <f>見積入力・印刷!AH43</f>
        <v>0</v>
      </c>
      <c r="AI43" s="660"/>
      <c r="AJ43" s="660"/>
      <c r="AK43" s="660">
        <f t="shared" si="2"/>
        <v>0</v>
      </c>
      <c r="AL43" s="660"/>
      <c r="AM43" s="660"/>
      <c r="AN43" s="660"/>
      <c r="AO43" s="665">
        <f>精算入力!AO43</f>
        <v>0</v>
      </c>
      <c r="AP43" s="665"/>
      <c r="AQ43" s="658">
        <f>精算入力!AQ43</f>
        <v>0</v>
      </c>
      <c r="AR43" s="658"/>
      <c r="AS43" s="658"/>
      <c r="AT43" s="658"/>
      <c r="AU43" s="663"/>
      <c r="AV43" s="155" t="s">
        <v>700</v>
      </c>
      <c r="AW43" s="155" t="s">
        <v>701</v>
      </c>
      <c r="AX43" s="666" t="s">
        <v>51</v>
      </c>
      <c r="AY43" s="666"/>
      <c r="AZ43" s="666"/>
      <c r="BA43" s="666"/>
      <c r="BB43" s="666"/>
      <c r="BC43" s="666"/>
      <c r="BD43" s="666"/>
      <c r="BE43" s="666"/>
      <c r="BF43" s="666"/>
      <c r="BG43" s="666"/>
      <c r="BH43" s="666"/>
      <c r="BI43" s="666"/>
      <c r="BJ43" s="666"/>
      <c r="BK43" s="666"/>
      <c r="BL43" s="660">
        <f>SUM(BL31:BO42)</f>
        <v>0</v>
      </c>
      <c r="BM43" s="660"/>
      <c r="BN43" s="660"/>
      <c r="BO43" s="660"/>
      <c r="BP43" s="662"/>
      <c r="BQ43" s="662"/>
      <c r="BR43" s="658">
        <f>精算入力!BR43</f>
        <v>0</v>
      </c>
      <c r="BS43" s="658"/>
      <c r="BT43" s="658"/>
      <c r="BU43" s="658"/>
      <c r="BV43" s="715"/>
      <c r="BW43" s="716"/>
      <c r="BX43" s="716"/>
      <c r="BY43" s="716"/>
      <c r="BZ43" s="716"/>
      <c r="CA43" s="654"/>
      <c r="CB43" s="654"/>
      <c r="CC43" s="654"/>
      <c r="CD43" s="654"/>
      <c r="CE43" s="1"/>
      <c r="CF43" s="1"/>
    </row>
    <row r="44" spans="1:84" ht="16.5" customHeight="1">
      <c r="A44" s="148"/>
      <c r="B44" s="654"/>
      <c r="C44" s="654"/>
      <c r="D44" s="654"/>
      <c r="E44" s="654"/>
      <c r="F44" s="654"/>
      <c r="G44" s="140"/>
      <c r="H44" s="140"/>
      <c r="I44" s="656" t="s">
        <v>16</v>
      </c>
      <c r="J44" s="656"/>
      <c r="K44" s="656"/>
      <c r="L44" s="656"/>
      <c r="M44" s="656"/>
      <c r="N44" s="656"/>
      <c r="O44" s="656"/>
      <c r="P44" s="656"/>
      <c r="Q44" s="656"/>
      <c r="R44" s="656"/>
      <c r="S44" s="656"/>
      <c r="T44" s="140"/>
      <c r="U44" s="668"/>
      <c r="V44" s="668"/>
      <c r="W44" s="664">
        <f>見積入力・印刷!W44</f>
        <v>0</v>
      </c>
      <c r="X44" s="664"/>
      <c r="Y44" s="664"/>
      <c r="Z44" s="664"/>
      <c r="AA44" s="657">
        <f>見積入力・印刷!AA44</f>
        <v>0</v>
      </c>
      <c r="AB44" s="657"/>
      <c r="AC44" s="657"/>
      <c r="AD44" s="657"/>
      <c r="AE44" s="161">
        <f>見積入力・印刷!AE44</f>
        <v>0</v>
      </c>
      <c r="AF44" s="651">
        <f>見積入力・印刷!AF44</f>
        <v>0</v>
      </c>
      <c r="AG44" s="651"/>
      <c r="AH44" s="660">
        <f>見積入力・印刷!AH44</f>
        <v>0</v>
      </c>
      <c r="AI44" s="660"/>
      <c r="AJ44" s="660"/>
      <c r="AK44" s="660">
        <f t="shared" si="2"/>
        <v>0</v>
      </c>
      <c r="AL44" s="660"/>
      <c r="AM44" s="660"/>
      <c r="AN44" s="660"/>
      <c r="AO44" s="665">
        <f>精算入力!AO44</f>
        <v>0</v>
      </c>
      <c r="AP44" s="665"/>
      <c r="AQ44" s="658">
        <f>精算入力!AQ44</f>
        <v>0</v>
      </c>
      <c r="AR44" s="658"/>
      <c r="AS44" s="658"/>
      <c r="AT44" s="658"/>
      <c r="AU44" s="663"/>
      <c r="AV44" s="735" t="s">
        <v>702</v>
      </c>
      <c r="AW44" s="736"/>
      <c r="AX44" s="666" t="s">
        <v>441</v>
      </c>
      <c r="AY44" s="666"/>
      <c r="AZ44" s="666"/>
      <c r="BA44" s="666"/>
      <c r="BB44" s="666"/>
      <c r="BC44" s="666"/>
      <c r="BD44" s="666"/>
      <c r="BE44" s="666"/>
      <c r="BF44" s="666"/>
      <c r="BG44" s="666"/>
      <c r="BH44" s="666"/>
      <c r="BI44" s="666"/>
      <c r="BJ44" s="666"/>
      <c r="BK44" s="666"/>
      <c r="BL44" s="720">
        <f>AK29+AK53+BL30+BL43</f>
        <v>0</v>
      </c>
      <c r="BM44" s="721"/>
      <c r="BN44" s="721"/>
      <c r="BO44" s="721"/>
      <c r="BP44" s="662"/>
      <c r="BQ44" s="662"/>
      <c r="BR44" s="658">
        <f>精算入力!BR44</f>
        <v>0</v>
      </c>
      <c r="BS44" s="658"/>
      <c r="BT44" s="658"/>
      <c r="BU44" s="658"/>
      <c r="BV44" s="715"/>
      <c r="BW44" s="716"/>
      <c r="BX44" s="716"/>
      <c r="BY44" s="716"/>
      <c r="BZ44" s="716"/>
      <c r="CA44" s="654"/>
      <c r="CB44" s="654"/>
      <c r="CC44" s="654"/>
      <c r="CD44" s="654"/>
      <c r="CE44" s="1"/>
      <c r="CF44" s="1"/>
    </row>
    <row r="45" spans="1:84" ht="16.5" customHeight="1">
      <c r="A45" s="148"/>
      <c r="B45" s="654"/>
      <c r="C45" s="654"/>
      <c r="D45" s="654"/>
      <c r="E45" s="654"/>
      <c r="F45" s="654"/>
      <c r="G45" s="140"/>
      <c r="H45" s="656" t="s">
        <v>17</v>
      </c>
      <c r="I45" s="656"/>
      <c r="J45" s="140"/>
      <c r="K45" s="140"/>
      <c r="L45" s="654" t="s">
        <v>18</v>
      </c>
      <c r="M45" s="654"/>
      <c r="N45" s="140"/>
      <c r="O45" s="659"/>
      <c r="P45" s="659"/>
      <c r="Q45" s="659"/>
      <c r="R45" s="656" t="s">
        <v>19</v>
      </c>
      <c r="S45" s="656"/>
      <c r="T45" s="140"/>
      <c r="U45" s="668"/>
      <c r="V45" s="668"/>
      <c r="W45" s="664">
        <f>見積入力・印刷!W45</f>
        <v>0</v>
      </c>
      <c r="X45" s="664"/>
      <c r="Y45" s="664"/>
      <c r="Z45" s="664"/>
      <c r="AA45" s="657">
        <f>見積入力・印刷!AA45</f>
        <v>0</v>
      </c>
      <c r="AB45" s="657"/>
      <c r="AC45" s="657"/>
      <c r="AD45" s="657"/>
      <c r="AE45" s="161">
        <f>見積入力・印刷!AE45</f>
        <v>0</v>
      </c>
      <c r="AF45" s="651">
        <f>見積入力・印刷!AF45</f>
        <v>0</v>
      </c>
      <c r="AG45" s="651"/>
      <c r="AH45" s="660">
        <f>見積入力・印刷!AH45</f>
        <v>0</v>
      </c>
      <c r="AI45" s="660"/>
      <c r="AJ45" s="660"/>
      <c r="AK45" s="660">
        <f t="shared" si="2"/>
        <v>0</v>
      </c>
      <c r="AL45" s="660"/>
      <c r="AM45" s="660"/>
      <c r="AN45" s="660"/>
      <c r="AO45" s="665">
        <f>精算入力!AO45</f>
        <v>0</v>
      </c>
      <c r="AP45" s="665"/>
      <c r="AQ45" s="658">
        <f>精算入力!AQ45</f>
        <v>0</v>
      </c>
      <c r="AR45" s="658"/>
      <c r="AS45" s="658"/>
      <c r="AT45" s="658"/>
      <c r="AU45" s="663"/>
      <c r="AV45" s="156" t="s">
        <v>703</v>
      </c>
      <c r="AW45" s="155"/>
      <c r="AX45" s="666" t="s">
        <v>452</v>
      </c>
      <c r="AY45" s="666"/>
      <c r="AZ45" s="666"/>
      <c r="BA45" s="666"/>
      <c r="BB45" s="666"/>
      <c r="BC45" s="666"/>
      <c r="BD45" s="661" t="s">
        <v>704</v>
      </c>
      <c r="BE45" s="661"/>
      <c r="BF45" s="661"/>
      <c r="BG45" s="661">
        <f>精算入力!BG45</f>
        <v>0</v>
      </c>
      <c r="BH45" s="661"/>
      <c r="BI45" s="157" t="s">
        <v>705</v>
      </c>
      <c r="BJ45" s="157"/>
      <c r="BK45" s="157"/>
      <c r="BL45" s="660">
        <f>INT(BL44*$BG$45/100)</f>
        <v>0</v>
      </c>
      <c r="BM45" s="660"/>
      <c r="BN45" s="660"/>
      <c r="BO45" s="660"/>
      <c r="BP45" s="662"/>
      <c r="BQ45" s="662"/>
      <c r="BR45" s="658">
        <f>精算入力!BR45</f>
        <v>0</v>
      </c>
      <c r="BS45" s="658"/>
      <c r="BT45" s="658"/>
      <c r="BU45" s="658"/>
      <c r="BV45" s="715"/>
      <c r="BW45" s="716"/>
      <c r="BX45" s="716"/>
      <c r="BY45" s="716"/>
      <c r="BZ45" s="716"/>
      <c r="CA45" s="654"/>
      <c r="CB45" s="654"/>
      <c r="CC45" s="654"/>
      <c r="CD45" s="654"/>
      <c r="CE45" s="1"/>
      <c r="CF45" s="1"/>
    </row>
    <row r="46" spans="1:84" ht="16.5" customHeight="1">
      <c r="A46" s="148"/>
      <c r="B46" s="695" t="s">
        <v>682</v>
      </c>
      <c r="C46" s="654"/>
      <c r="D46" s="654"/>
      <c r="E46" s="654"/>
      <c r="F46" s="654"/>
      <c r="G46" s="654" t="s">
        <v>21</v>
      </c>
      <c r="H46" s="654"/>
      <c r="I46" s="656"/>
      <c r="J46" s="656"/>
      <c r="K46" s="656"/>
      <c r="L46" s="656"/>
      <c r="M46" s="656"/>
      <c r="N46" s="656"/>
      <c r="O46" s="656"/>
      <c r="P46" s="656"/>
      <c r="Q46" s="656"/>
      <c r="R46" s="656"/>
      <c r="S46" s="656"/>
      <c r="T46" s="656"/>
      <c r="U46" s="668"/>
      <c r="V46" s="668"/>
      <c r="W46" s="664">
        <f>見積入力・印刷!W46</f>
        <v>0</v>
      </c>
      <c r="X46" s="664"/>
      <c r="Y46" s="664"/>
      <c r="Z46" s="664"/>
      <c r="AA46" s="657">
        <f>見積入力・印刷!AA46</f>
        <v>0</v>
      </c>
      <c r="AB46" s="657"/>
      <c r="AC46" s="657"/>
      <c r="AD46" s="657"/>
      <c r="AE46" s="161">
        <f>見積入力・印刷!AE46</f>
        <v>0</v>
      </c>
      <c r="AF46" s="651">
        <f>見積入力・印刷!AF46</f>
        <v>0</v>
      </c>
      <c r="AG46" s="651"/>
      <c r="AH46" s="660">
        <f>見積入力・印刷!AH46</f>
        <v>0</v>
      </c>
      <c r="AI46" s="660"/>
      <c r="AJ46" s="660"/>
      <c r="AK46" s="660">
        <f t="shared" si="2"/>
        <v>0</v>
      </c>
      <c r="AL46" s="660"/>
      <c r="AM46" s="660"/>
      <c r="AN46" s="660"/>
      <c r="AO46" s="665">
        <f>精算入力!AO46</f>
        <v>0</v>
      </c>
      <c r="AP46" s="665"/>
      <c r="AQ46" s="658">
        <f>精算入力!AQ46</f>
        <v>0</v>
      </c>
      <c r="AR46" s="658"/>
      <c r="AS46" s="658"/>
      <c r="AT46" s="658"/>
      <c r="AU46" s="663"/>
      <c r="AV46" s="666" t="s">
        <v>442</v>
      </c>
      <c r="AW46" s="666"/>
      <c r="AX46" s="666"/>
      <c r="AY46" s="666"/>
      <c r="AZ46" s="666"/>
      <c r="BA46" s="666"/>
      <c r="BB46" s="666"/>
      <c r="BC46" s="666"/>
      <c r="BD46" s="666"/>
      <c r="BE46" s="666"/>
      <c r="BF46" s="666"/>
      <c r="BG46" s="666"/>
      <c r="BH46" s="666"/>
      <c r="BI46" s="666"/>
      <c r="BJ46" s="666"/>
      <c r="BK46" s="666"/>
      <c r="BL46" s="660">
        <f>BL44+BL45</f>
        <v>0</v>
      </c>
      <c r="BM46" s="660"/>
      <c r="BN46" s="660"/>
      <c r="BO46" s="660"/>
      <c r="BP46" s="661"/>
      <c r="BQ46" s="661"/>
      <c r="BR46" s="658">
        <f>精算入力!BR46</f>
        <v>0</v>
      </c>
      <c r="BS46" s="658"/>
      <c r="BT46" s="658"/>
      <c r="BU46" s="658"/>
      <c r="BV46" s="715"/>
      <c r="BW46" s="716"/>
      <c r="BX46" s="716"/>
      <c r="BY46" s="716"/>
      <c r="BZ46" s="716"/>
      <c r="CA46" s="654" t="s">
        <v>66</v>
      </c>
      <c r="CB46" s="654"/>
      <c r="CC46" s="654"/>
      <c r="CD46" s="654"/>
      <c r="CE46" s="1"/>
      <c r="CF46" s="1"/>
    </row>
    <row r="47" spans="1:84" ht="16.5" customHeight="1">
      <c r="A47" s="148"/>
      <c r="B47" s="654"/>
      <c r="C47" s="654"/>
      <c r="D47" s="654"/>
      <c r="E47" s="654"/>
      <c r="F47" s="654"/>
      <c r="G47" s="140" t="s">
        <v>22</v>
      </c>
      <c r="H47" s="140"/>
      <c r="I47" s="656"/>
      <c r="J47" s="656"/>
      <c r="K47" s="656"/>
      <c r="L47" s="656"/>
      <c r="M47" s="656"/>
      <c r="N47" s="656"/>
      <c r="O47" s="656"/>
      <c r="P47" s="656"/>
      <c r="Q47" s="656"/>
      <c r="R47" s="656"/>
      <c r="S47" s="656"/>
      <c r="T47" s="656"/>
      <c r="U47" s="668"/>
      <c r="V47" s="668"/>
      <c r="W47" s="664">
        <f>見積入力・印刷!W47</f>
        <v>0</v>
      </c>
      <c r="X47" s="664"/>
      <c r="Y47" s="664"/>
      <c r="Z47" s="664"/>
      <c r="AA47" s="657">
        <f>見積入力・印刷!AA47</f>
        <v>0</v>
      </c>
      <c r="AB47" s="657"/>
      <c r="AC47" s="657"/>
      <c r="AD47" s="657"/>
      <c r="AE47" s="161">
        <f>見積入力・印刷!AE47</f>
        <v>0</v>
      </c>
      <c r="AF47" s="651">
        <f>見積入力・印刷!AF47</f>
        <v>0</v>
      </c>
      <c r="AG47" s="651"/>
      <c r="AH47" s="660">
        <f>見積入力・印刷!AH47</f>
        <v>0</v>
      </c>
      <c r="AI47" s="660"/>
      <c r="AJ47" s="660"/>
      <c r="AK47" s="660">
        <f t="shared" si="2"/>
        <v>0</v>
      </c>
      <c r="AL47" s="660"/>
      <c r="AM47" s="660"/>
      <c r="AN47" s="660"/>
      <c r="AO47" s="665">
        <f>精算入力!AO47</f>
        <v>0</v>
      </c>
      <c r="AP47" s="665"/>
      <c r="AQ47" s="658">
        <f>精算入力!AQ47</f>
        <v>0</v>
      </c>
      <c r="AR47" s="658"/>
      <c r="AS47" s="658"/>
      <c r="AT47" s="658"/>
      <c r="AU47" s="663"/>
      <c r="AV47" s="666" t="s">
        <v>706</v>
      </c>
      <c r="AW47" s="666"/>
      <c r="AX47" s="666"/>
      <c r="AY47" s="666"/>
      <c r="AZ47" s="666"/>
      <c r="BA47" s="158"/>
      <c r="BB47" s="158"/>
      <c r="BC47" s="157"/>
      <c r="BD47" s="157"/>
      <c r="BE47" s="157"/>
      <c r="BF47" s="157"/>
      <c r="BG47" s="157"/>
      <c r="BH47" s="153">
        <v>10</v>
      </c>
      <c r="BI47" s="157" t="s">
        <v>707</v>
      </c>
      <c r="BJ47" s="157"/>
      <c r="BK47" s="157"/>
      <c r="BL47" s="660">
        <f>INT(BL46*$BH$47/100)</f>
        <v>0</v>
      </c>
      <c r="BM47" s="660"/>
      <c r="BN47" s="660"/>
      <c r="BO47" s="660"/>
      <c r="BP47" s="661"/>
      <c r="BQ47" s="661"/>
      <c r="BR47" s="658">
        <f>精算入力!BR47</f>
        <v>0</v>
      </c>
      <c r="BS47" s="658"/>
      <c r="BT47" s="658"/>
      <c r="BU47" s="658"/>
      <c r="BV47" s="715"/>
      <c r="BW47" s="716"/>
      <c r="BX47" s="716"/>
      <c r="BY47" s="716"/>
      <c r="BZ47" s="716"/>
      <c r="CA47" s="654"/>
      <c r="CB47" s="654"/>
      <c r="CC47" s="654"/>
      <c r="CD47" s="654"/>
      <c r="CE47" s="1"/>
      <c r="CF47" s="1"/>
    </row>
    <row r="48" spans="1:84" ht="16.5" customHeight="1">
      <c r="A48" s="148"/>
      <c r="B48" s="695" t="s">
        <v>23</v>
      </c>
      <c r="C48" s="654"/>
      <c r="D48" s="654"/>
      <c r="E48" s="654"/>
      <c r="F48" s="654"/>
      <c r="G48" s="654" t="s">
        <v>21</v>
      </c>
      <c r="H48" s="654"/>
      <c r="I48" s="656"/>
      <c r="J48" s="656"/>
      <c r="K48" s="656"/>
      <c r="L48" s="656"/>
      <c r="M48" s="656"/>
      <c r="N48" s="656"/>
      <c r="O48" s="656"/>
      <c r="P48" s="656"/>
      <c r="Q48" s="656"/>
      <c r="R48" s="656"/>
      <c r="S48" s="656"/>
      <c r="T48" s="656"/>
      <c r="U48" s="668"/>
      <c r="V48" s="668"/>
      <c r="W48" s="664">
        <f>見積入力・印刷!W48</f>
        <v>0</v>
      </c>
      <c r="X48" s="664"/>
      <c r="Y48" s="664"/>
      <c r="Z48" s="664"/>
      <c r="AA48" s="657">
        <f>見積入力・印刷!AA48</f>
        <v>0</v>
      </c>
      <c r="AB48" s="657"/>
      <c r="AC48" s="657"/>
      <c r="AD48" s="657"/>
      <c r="AE48" s="161">
        <f>見積入力・印刷!AE48</f>
        <v>0</v>
      </c>
      <c r="AF48" s="651">
        <f>見積入力・印刷!AF48</f>
        <v>0</v>
      </c>
      <c r="AG48" s="651"/>
      <c r="AH48" s="660">
        <f>見積入力・印刷!AH48</f>
        <v>0</v>
      </c>
      <c r="AI48" s="660"/>
      <c r="AJ48" s="660"/>
      <c r="AK48" s="660">
        <f t="shared" si="2"/>
        <v>0</v>
      </c>
      <c r="AL48" s="660"/>
      <c r="AM48" s="660"/>
      <c r="AN48" s="660"/>
      <c r="AO48" s="665">
        <f>精算入力!AO48</f>
        <v>0</v>
      </c>
      <c r="AP48" s="665"/>
      <c r="AQ48" s="658">
        <f>精算入力!AQ48</f>
        <v>0</v>
      </c>
      <c r="AR48" s="658"/>
      <c r="AS48" s="658"/>
      <c r="AT48" s="658"/>
      <c r="AU48" s="663"/>
      <c r="AV48" s="157" t="s">
        <v>708</v>
      </c>
      <c r="AW48" s="157"/>
      <c r="AX48" s="157"/>
      <c r="AY48" s="157"/>
      <c r="AZ48" s="157"/>
      <c r="BA48" s="157"/>
      <c r="BB48" s="157"/>
      <c r="BC48" s="157"/>
      <c r="BD48" s="712">
        <f>BR48-INT(BR48/1.1)</f>
        <v>0</v>
      </c>
      <c r="BE48" s="712"/>
      <c r="BF48" s="712"/>
      <c r="BG48" s="712"/>
      <c r="BH48" s="666" t="s">
        <v>709</v>
      </c>
      <c r="BI48" s="666"/>
      <c r="BJ48" s="666"/>
      <c r="BK48" s="666"/>
      <c r="BL48" s="660">
        <v>0</v>
      </c>
      <c r="BM48" s="660"/>
      <c r="BN48" s="660"/>
      <c r="BO48" s="660"/>
      <c r="BP48" s="661"/>
      <c r="BQ48" s="661"/>
      <c r="BR48" s="658">
        <f>精算入力!BR48</f>
        <v>0</v>
      </c>
      <c r="BS48" s="658"/>
      <c r="BT48" s="658"/>
      <c r="BU48" s="658"/>
      <c r="BV48" s="713" t="s">
        <v>71</v>
      </c>
      <c r="BW48" s="714"/>
      <c r="BX48" s="714"/>
      <c r="BY48" s="714"/>
      <c r="BZ48" s="714"/>
      <c r="CA48" s="654"/>
      <c r="CB48" s="654"/>
      <c r="CC48" s="654"/>
      <c r="CD48" s="654"/>
      <c r="CE48" s="1"/>
      <c r="CF48" s="1"/>
    </row>
    <row r="49" spans="1:84" ht="16.5" customHeight="1">
      <c r="A49" s="148"/>
      <c r="B49" s="654"/>
      <c r="C49" s="654"/>
      <c r="D49" s="654"/>
      <c r="E49" s="654"/>
      <c r="F49" s="654"/>
      <c r="G49" s="140" t="s">
        <v>22</v>
      </c>
      <c r="H49" s="140"/>
      <c r="I49" s="656"/>
      <c r="J49" s="656"/>
      <c r="K49" s="656"/>
      <c r="L49" s="656"/>
      <c r="M49" s="656"/>
      <c r="N49" s="656"/>
      <c r="O49" s="656"/>
      <c r="P49" s="656"/>
      <c r="Q49" s="656"/>
      <c r="R49" s="656"/>
      <c r="S49" s="656"/>
      <c r="T49" s="656"/>
      <c r="U49" s="668"/>
      <c r="V49" s="668"/>
      <c r="W49" s="664">
        <f>見積入力・印刷!W49</f>
        <v>0</v>
      </c>
      <c r="X49" s="664"/>
      <c r="Y49" s="664"/>
      <c r="Z49" s="664"/>
      <c r="AA49" s="657">
        <f>見積入力・印刷!AA49</f>
        <v>0</v>
      </c>
      <c r="AB49" s="657"/>
      <c r="AC49" s="657"/>
      <c r="AD49" s="657"/>
      <c r="AE49" s="161">
        <f>見積入力・印刷!AE49</f>
        <v>0</v>
      </c>
      <c r="AF49" s="651">
        <f>見積入力・印刷!AF49</f>
        <v>0</v>
      </c>
      <c r="AG49" s="651"/>
      <c r="AH49" s="660">
        <f>見積入力・印刷!AH49</f>
        <v>0</v>
      </c>
      <c r="AI49" s="660"/>
      <c r="AJ49" s="660"/>
      <c r="AK49" s="660">
        <f t="shared" si="2"/>
        <v>0</v>
      </c>
      <c r="AL49" s="660"/>
      <c r="AM49" s="660"/>
      <c r="AN49" s="660"/>
      <c r="AO49" s="665">
        <f>精算入力!AO49</f>
        <v>0</v>
      </c>
      <c r="AP49" s="665"/>
      <c r="AQ49" s="658">
        <f>精算入力!AQ49</f>
        <v>0</v>
      </c>
      <c r="AR49" s="658"/>
      <c r="AS49" s="658"/>
      <c r="AT49" s="658"/>
      <c r="AU49" s="663"/>
      <c r="AV49" s="711" t="s">
        <v>710</v>
      </c>
      <c r="AW49" s="711"/>
      <c r="AX49" s="711"/>
      <c r="AY49" s="711"/>
      <c r="AZ49" s="711"/>
      <c r="BA49" s="711"/>
      <c r="BB49" s="711"/>
      <c r="BC49" s="711"/>
      <c r="BD49" s="711"/>
      <c r="BE49" s="711"/>
      <c r="BF49" s="711"/>
      <c r="BG49" s="711"/>
      <c r="BH49" s="711"/>
      <c r="BI49" s="711"/>
      <c r="BJ49" s="711"/>
      <c r="BK49" s="711"/>
      <c r="BL49" s="660">
        <f>BL46+BL47+BL48</f>
        <v>0</v>
      </c>
      <c r="BM49" s="660"/>
      <c r="BN49" s="660"/>
      <c r="BO49" s="660"/>
      <c r="BP49" s="661"/>
      <c r="BQ49" s="661"/>
      <c r="BR49" s="658">
        <f>精算入力!BR49</f>
        <v>0</v>
      </c>
      <c r="BS49" s="658"/>
      <c r="BT49" s="658"/>
      <c r="BU49" s="658"/>
      <c r="BV49" s="652" t="s">
        <v>72</v>
      </c>
      <c r="BW49" s="653"/>
      <c r="BX49" s="653"/>
      <c r="BY49" s="653"/>
      <c r="BZ49" s="653"/>
      <c r="CA49" s="654"/>
      <c r="CB49" s="654"/>
      <c r="CC49" s="654"/>
      <c r="CD49" s="654"/>
      <c r="CE49" s="1"/>
      <c r="CF49" s="1"/>
    </row>
    <row r="50" spans="1:84" ht="16.5" customHeight="1">
      <c r="A50" s="148"/>
      <c r="B50" s="697" t="s">
        <v>683</v>
      </c>
      <c r="C50" s="670"/>
      <c r="D50" s="670"/>
      <c r="E50" s="670"/>
      <c r="F50" s="670"/>
      <c r="G50" s="654"/>
      <c r="H50" s="655" t="s">
        <v>24</v>
      </c>
      <c r="I50" s="655"/>
      <c r="J50" s="655"/>
      <c r="K50" s="655"/>
      <c r="L50" s="655"/>
      <c r="M50" s="655"/>
      <c r="N50" s="654"/>
      <c r="O50" s="655" t="s">
        <v>25</v>
      </c>
      <c r="P50" s="655"/>
      <c r="Q50" s="655"/>
      <c r="R50" s="655"/>
      <c r="S50" s="655"/>
      <c r="T50" s="655"/>
      <c r="U50" s="668"/>
      <c r="V50" s="668"/>
      <c r="W50" s="664">
        <f>見積入力・印刷!W50</f>
        <v>0</v>
      </c>
      <c r="X50" s="664"/>
      <c r="Y50" s="664"/>
      <c r="Z50" s="664"/>
      <c r="AA50" s="657">
        <f>見積入力・印刷!AA50</f>
        <v>0</v>
      </c>
      <c r="AB50" s="657"/>
      <c r="AC50" s="657"/>
      <c r="AD50" s="657"/>
      <c r="AE50" s="161">
        <f>見積入力・印刷!AE50</f>
        <v>0</v>
      </c>
      <c r="AF50" s="651">
        <f>見積入力・印刷!AF50</f>
        <v>0</v>
      </c>
      <c r="AG50" s="651"/>
      <c r="AH50" s="660">
        <f>見積入力・印刷!AH50</f>
        <v>0</v>
      </c>
      <c r="AI50" s="660"/>
      <c r="AJ50" s="660"/>
      <c r="AK50" s="660">
        <f t="shared" si="2"/>
        <v>0</v>
      </c>
      <c r="AL50" s="660"/>
      <c r="AM50" s="660"/>
      <c r="AN50" s="660"/>
      <c r="AO50" s="665">
        <f>精算入力!AO50</f>
        <v>0</v>
      </c>
      <c r="AP50" s="665"/>
      <c r="AQ50" s="658">
        <f>精算入力!AQ50</f>
        <v>0</v>
      </c>
      <c r="AR50" s="658"/>
      <c r="AS50" s="658"/>
      <c r="AT50" s="658"/>
      <c r="AU50" s="663"/>
      <c r="AV50" s="666" t="s">
        <v>451</v>
      </c>
      <c r="AW50" s="666"/>
      <c r="AX50" s="666"/>
      <c r="AY50" s="666"/>
      <c r="AZ50" s="666"/>
      <c r="BA50" s="666"/>
      <c r="BB50" s="666"/>
      <c r="BC50" s="666"/>
      <c r="BD50" s="666"/>
      <c r="BE50" s="666"/>
      <c r="BF50" s="666"/>
      <c r="BG50" s="666"/>
      <c r="BH50" s="666"/>
      <c r="BI50" s="666"/>
      <c r="BJ50" s="666"/>
      <c r="BK50" s="666"/>
      <c r="BL50" s="660">
        <f>IF(BL49-BL51&lt;0,"入力エラー",BL49-BL51)</f>
        <v>0</v>
      </c>
      <c r="BM50" s="660"/>
      <c r="BN50" s="660"/>
      <c r="BO50" s="660"/>
      <c r="BP50" s="661"/>
      <c r="BQ50" s="661"/>
      <c r="BR50" s="658">
        <f>精算入力!BR50</f>
        <v>0</v>
      </c>
      <c r="BS50" s="658"/>
      <c r="BT50" s="658"/>
      <c r="BU50" s="658"/>
      <c r="BV50" s="732"/>
      <c r="BW50" s="733"/>
      <c r="BX50" s="733"/>
      <c r="BY50" s="733"/>
      <c r="BZ50" s="733"/>
      <c r="CA50" s="654" t="s">
        <v>691</v>
      </c>
      <c r="CB50" s="654"/>
      <c r="CC50" s="654"/>
      <c r="CD50" s="654"/>
      <c r="CE50" s="1"/>
      <c r="CF50" s="1"/>
    </row>
    <row r="51" spans="1:84" ht="16.5" customHeight="1">
      <c r="A51" s="148"/>
      <c r="B51" s="670"/>
      <c r="C51" s="670"/>
      <c r="D51" s="670"/>
      <c r="E51" s="670"/>
      <c r="F51" s="670"/>
      <c r="G51" s="654"/>
      <c r="H51" s="655"/>
      <c r="I51" s="655"/>
      <c r="J51" s="655"/>
      <c r="K51" s="655"/>
      <c r="L51" s="655"/>
      <c r="M51" s="655"/>
      <c r="N51" s="654"/>
      <c r="O51" s="655"/>
      <c r="P51" s="655"/>
      <c r="Q51" s="655"/>
      <c r="R51" s="655"/>
      <c r="S51" s="655"/>
      <c r="T51" s="655"/>
      <c r="U51" s="668"/>
      <c r="V51" s="668"/>
      <c r="W51" s="664">
        <f>見積入力・印刷!W51</f>
        <v>0</v>
      </c>
      <c r="X51" s="664"/>
      <c r="Y51" s="664"/>
      <c r="Z51" s="664"/>
      <c r="AA51" s="657">
        <f>見積入力・印刷!AA51</f>
        <v>0</v>
      </c>
      <c r="AB51" s="657"/>
      <c r="AC51" s="657"/>
      <c r="AD51" s="657"/>
      <c r="AE51" s="161">
        <f>見積入力・印刷!AE51</f>
        <v>0</v>
      </c>
      <c r="AF51" s="651">
        <f>見積入力・印刷!AF51</f>
        <v>0</v>
      </c>
      <c r="AG51" s="651"/>
      <c r="AH51" s="660">
        <f>見積入力・印刷!AH51</f>
        <v>0</v>
      </c>
      <c r="AI51" s="660"/>
      <c r="AJ51" s="660"/>
      <c r="AK51" s="660">
        <f t="shared" si="2"/>
        <v>0</v>
      </c>
      <c r="AL51" s="660"/>
      <c r="AM51" s="660"/>
      <c r="AN51" s="660"/>
      <c r="AO51" s="665">
        <f>精算入力!AO51</f>
        <v>0</v>
      </c>
      <c r="AP51" s="665"/>
      <c r="AQ51" s="658">
        <f>精算入力!AQ51</f>
        <v>0</v>
      </c>
      <c r="AR51" s="658"/>
      <c r="AS51" s="658"/>
      <c r="AT51" s="658"/>
      <c r="AU51" s="663"/>
      <c r="AV51" s="666" t="s">
        <v>393</v>
      </c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  <c r="BG51" s="666"/>
      <c r="BH51" s="666"/>
      <c r="BI51" s="666"/>
      <c r="BJ51" s="666"/>
      <c r="BK51" s="666"/>
      <c r="BL51" s="660"/>
      <c r="BM51" s="660"/>
      <c r="BN51" s="660"/>
      <c r="BO51" s="660"/>
      <c r="BP51" s="661"/>
      <c r="BQ51" s="661"/>
      <c r="BR51" s="658">
        <f>精算入力!BR51</f>
        <v>0</v>
      </c>
      <c r="BS51" s="658"/>
      <c r="BT51" s="658"/>
      <c r="BU51" s="658"/>
      <c r="BV51" s="732"/>
      <c r="BW51" s="733"/>
      <c r="BX51" s="733"/>
      <c r="BY51" s="733"/>
      <c r="BZ51" s="733"/>
      <c r="CA51" s="654"/>
      <c r="CB51" s="654"/>
      <c r="CC51" s="654"/>
      <c r="CD51" s="654"/>
      <c r="CE51" s="1"/>
      <c r="CF51" s="1"/>
    </row>
    <row r="52" spans="1:84" ht="16.5" customHeight="1">
      <c r="A52" s="148"/>
      <c r="B52" s="739" t="s">
        <v>135</v>
      </c>
      <c r="C52" s="739"/>
      <c r="D52" s="739"/>
      <c r="E52" s="739"/>
      <c r="F52" s="739"/>
      <c r="G52" s="740">
        <v>39388</v>
      </c>
      <c r="H52" s="740"/>
      <c r="I52" s="740"/>
      <c r="J52" s="740"/>
      <c r="K52" s="740"/>
      <c r="L52" s="741" t="s">
        <v>184</v>
      </c>
      <c r="M52" s="741"/>
      <c r="N52" s="709">
        <f>G52+(365*8)-1</f>
        <v>42307</v>
      </c>
      <c r="O52" s="709"/>
      <c r="P52" s="709"/>
      <c r="Q52" s="709"/>
      <c r="R52" s="709"/>
      <c r="S52" s="709"/>
      <c r="T52" s="709"/>
      <c r="U52" s="668"/>
      <c r="V52" s="668"/>
      <c r="W52" s="664"/>
      <c r="X52" s="664"/>
      <c r="Y52" s="664"/>
      <c r="Z52" s="664"/>
      <c r="AA52" s="657">
        <f>見積入力・印刷!AA52</f>
        <v>0</v>
      </c>
      <c r="AB52" s="657"/>
      <c r="AC52" s="657"/>
      <c r="AD52" s="657"/>
      <c r="AE52" s="161">
        <f>見積入力・印刷!AE52</f>
        <v>0</v>
      </c>
      <c r="AF52" s="651">
        <f>見積入力・印刷!AF52</f>
        <v>0</v>
      </c>
      <c r="AG52" s="651"/>
      <c r="AH52" s="660">
        <f>見積入力・印刷!AH52</f>
        <v>0</v>
      </c>
      <c r="AI52" s="660"/>
      <c r="AJ52" s="660"/>
      <c r="AK52" s="660">
        <f t="shared" si="2"/>
        <v>0</v>
      </c>
      <c r="AL52" s="660"/>
      <c r="AM52" s="660"/>
      <c r="AN52" s="660"/>
      <c r="AO52" s="665">
        <f>精算入力!AO52</f>
        <v>0</v>
      </c>
      <c r="AP52" s="665"/>
      <c r="AQ52" s="658">
        <f>精算入力!AQ52</f>
        <v>0</v>
      </c>
      <c r="AR52" s="658"/>
      <c r="AS52" s="658"/>
      <c r="AT52" s="658"/>
      <c r="AU52" s="663"/>
      <c r="AV52" s="710" t="s">
        <v>57</v>
      </c>
      <c r="AW52" s="734"/>
      <c r="AX52" s="734"/>
      <c r="AY52" s="734"/>
      <c r="AZ52" s="734"/>
      <c r="BA52" s="734"/>
      <c r="BB52" s="734"/>
      <c r="BC52" s="734"/>
      <c r="BD52" s="734"/>
      <c r="BE52" s="734"/>
      <c r="BF52" s="734"/>
      <c r="BG52" s="734"/>
      <c r="BH52" s="734"/>
      <c r="BI52" s="734"/>
      <c r="BJ52" s="734"/>
      <c r="BK52" s="734"/>
      <c r="BL52" s="734"/>
      <c r="BM52" s="734"/>
      <c r="BN52" s="734"/>
      <c r="BO52" s="734"/>
      <c r="BP52" s="734"/>
      <c r="BQ52" s="734"/>
      <c r="BR52" s="734"/>
      <c r="BS52" s="734"/>
      <c r="BT52" s="734"/>
      <c r="BU52" s="734"/>
      <c r="BV52" s="732"/>
      <c r="BW52" s="733"/>
      <c r="BX52" s="733"/>
      <c r="BY52" s="733"/>
      <c r="BZ52" s="733"/>
      <c r="CA52" s="654"/>
      <c r="CB52" s="654"/>
      <c r="CC52" s="654"/>
      <c r="CD52" s="654"/>
      <c r="CE52" s="1"/>
      <c r="CF52" s="1"/>
    </row>
    <row r="53" spans="1:84" ht="16.5" customHeight="1">
      <c r="A53" s="148"/>
      <c r="B53" s="654" t="s">
        <v>684</v>
      </c>
      <c r="C53" s="654"/>
      <c r="D53" s="654"/>
      <c r="E53" s="654"/>
      <c r="F53" s="654"/>
      <c r="G53" s="151"/>
      <c r="H53" s="151"/>
      <c r="I53" s="151" t="s">
        <v>718</v>
      </c>
      <c r="J53" s="151"/>
      <c r="K53" s="737"/>
      <c r="L53" s="737"/>
      <c r="M53" s="151" t="s">
        <v>0</v>
      </c>
      <c r="N53" s="737"/>
      <c r="O53" s="737"/>
      <c r="P53" s="151" t="s">
        <v>38</v>
      </c>
      <c r="Q53" s="737"/>
      <c r="R53" s="737"/>
      <c r="S53" s="151" t="s">
        <v>39</v>
      </c>
      <c r="T53" s="151"/>
      <c r="U53" s="155" t="s">
        <v>688</v>
      </c>
      <c r="V53" s="155" t="s">
        <v>689</v>
      </c>
      <c r="W53" s="666" t="s">
        <v>51</v>
      </c>
      <c r="X53" s="666"/>
      <c r="Y53" s="666"/>
      <c r="Z53" s="666"/>
      <c r="AA53" s="666"/>
      <c r="AB53" s="666"/>
      <c r="AC53" s="666"/>
      <c r="AD53" s="666"/>
      <c r="AE53" s="666"/>
      <c r="AF53" s="666"/>
      <c r="AG53" s="666"/>
      <c r="AH53" s="666"/>
      <c r="AI53" s="666"/>
      <c r="AJ53" s="666"/>
      <c r="AK53" s="660">
        <f>SUM(AK31:AN52)</f>
        <v>0</v>
      </c>
      <c r="AL53" s="660"/>
      <c r="AM53" s="660"/>
      <c r="AN53" s="660"/>
      <c r="AO53" s="663"/>
      <c r="AP53" s="663"/>
      <c r="AQ53" s="658">
        <f>精算入力!AQ53</f>
        <v>0</v>
      </c>
      <c r="AR53" s="658"/>
      <c r="AS53" s="658"/>
      <c r="AT53" s="658"/>
      <c r="AU53" s="663"/>
      <c r="AV53" s="710" t="s">
        <v>699</v>
      </c>
      <c r="AW53" s="734"/>
      <c r="AX53" s="734"/>
      <c r="AY53" s="734"/>
      <c r="AZ53" s="734"/>
      <c r="BA53" s="734"/>
      <c r="BB53" s="734"/>
      <c r="BC53" s="734"/>
      <c r="BD53" s="734"/>
      <c r="BE53" s="734"/>
      <c r="BF53" s="734"/>
      <c r="BG53" s="734"/>
      <c r="BH53" s="734"/>
      <c r="BI53" s="734"/>
      <c r="BJ53" s="734"/>
      <c r="BK53" s="734"/>
      <c r="BL53" s="734"/>
      <c r="BM53" s="734"/>
      <c r="BN53" s="734"/>
      <c r="BO53" s="734"/>
      <c r="BP53" s="734"/>
      <c r="BQ53" s="734"/>
      <c r="BR53" s="734"/>
      <c r="BS53" s="734"/>
      <c r="BT53" s="734"/>
      <c r="BU53" s="734"/>
      <c r="BV53" s="732"/>
      <c r="BW53" s="733"/>
      <c r="BX53" s="733"/>
      <c r="BY53" s="733"/>
      <c r="BZ53" s="733"/>
      <c r="CA53" s="654"/>
      <c r="CB53" s="654"/>
      <c r="CC53" s="654"/>
      <c r="CD53" s="654"/>
      <c r="CE53" s="1"/>
      <c r="CF53" s="1"/>
    </row>
    <row r="54" spans="1:84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BV54" s="148"/>
      <c r="BW54" s="148"/>
      <c r="BX54" s="148"/>
      <c r="BY54" s="148"/>
      <c r="BZ54" s="148"/>
      <c r="CA54" s="148"/>
      <c r="CB54" s="148"/>
      <c r="CC54" s="148"/>
      <c r="CD54" s="148"/>
    </row>
    <row r="55" spans="1:84" ht="16.5" customHeight="1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BV55" s="148"/>
      <c r="BW55" s="148"/>
      <c r="BX55" s="148"/>
      <c r="BY55" s="148"/>
      <c r="BZ55" s="148"/>
      <c r="CA55" s="148"/>
      <c r="CB55" s="148"/>
      <c r="CC55" s="148"/>
      <c r="CD55" s="148"/>
    </row>
    <row r="56" spans="1:84" ht="16.5" customHeight="1"/>
  </sheetData>
  <mergeCells count="623">
    <mergeCell ref="AV22:AW29"/>
    <mergeCell ref="AV30:AW30"/>
    <mergeCell ref="AX30:BK30"/>
    <mergeCell ref="AX34:BA34"/>
    <mergeCell ref="AX33:BA33"/>
    <mergeCell ref="BB27:BE27"/>
    <mergeCell ref="AX25:BA25"/>
    <mergeCell ref="BB25:BE25"/>
    <mergeCell ref="BB26:BE26"/>
    <mergeCell ref="BB31:BE31"/>
    <mergeCell ref="BB34:BE34"/>
    <mergeCell ref="BI32:BK32"/>
    <mergeCell ref="BI33:BK33"/>
    <mergeCell ref="BG25:BH25"/>
    <mergeCell ref="BB24:BE24"/>
    <mergeCell ref="BB23:BE23"/>
    <mergeCell ref="AX29:BA29"/>
    <mergeCell ref="AQ21:AT21"/>
    <mergeCell ref="AK21:AN21"/>
    <mergeCell ref="AO21:AP21"/>
    <mergeCell ref="U19:BU20"/>
    <mergeCell ref="W21:Z21"/>
    <mergeCell ref="AA21:AD21"/>
    <mergeCell ref="BB21:BE21"/>
    <mergeCell ref="BR21:BU21"/>
    <mergeCell ref="AH21:AJ21"/>
    <mergeCell ref="AF21:AG21"/>
    <mergeCell ref="AH38:AJ38"/>
    <mergeCell ref="AK38:AN38"/>
    <mergeCell ref="AH44:AJ44"/>
    <mergeCell ref="AK43:AN43"/>
    <mergeCell ref="B52:F52"/>
    <mergeCell ref="G52:K52"/>
    <mergeCell ref="L52:M52"/>
    <mergeCell ref="AK27:AN27"/>
    <mergeCell ref="AK28:AN28"/>
    <mergeCell ref="W52:Z52"/>
    <mergeCell ref="AF52:AG52"/>
    <mergeCell ref="AH52:AJ52"/>
    <mergeCell ref="AA47:AD47"/>
    <mergeCell ref="AF49:AG49"/>
    <mergeCell ref="AH40:AJ40"/>
    <mergeCell ref="AH39:AJ39"/>
    <mergeCell ref="AK40:AN40"/>
    <mergeCell ref="AH41:AJ41"/>
    <mergeCell ref="AK41:AN41"/>
    <mergeCell ref="AK42:AN42"/>
    <mergeCell ref="AK44:AN44"/>
    <mergeCell ref="AH42:AJ42"/>
    <mergeCell ref="AH43:AJ43"/>
    <mergeCell ref="AK35:AN35"/>
    <mergeCell ref="AK53:AN53"/>
    <mergeCell ref="AK50:AN50"/>
    <mergeCell ref="AK51:AN51"/>
    <mergeCell ref="AK52:AN52"/>
    <mergeCell ref="AO46:AP46"/>
    <mergeCell ref="AO47:AP47"/>
    <mergeCell ref="AO48:AP48"/>
    <mergeCell ref="AK45:AN45"/>
    <mergeCell ref="AK39:AN39"/>
    <mergeCell ref="AQ29:AT29"/>
    <mergeCell ref="AK23:AN23"/>
    <mergeCell ref="AK24:AN24"/>
    <mergeCell ref="AK25:AN25"/>
    <mergeCell ref="AK26:AN26"/>
    <mergeCell ref="AO23:AP23"/>
    <mergeCell ref="AQ23:AT23"/>
    <mergeCell ref="AQ24:AT24"/>
    <mergeCell ref="AQ25:AT25"/>
    <mergeCell ref="AV44:AW44"/>
    <mergeCell ref="BD45:BF45"/>
    <mergeCell ref="B53:F53"/>
    <mergeCell ref="AO52:AP52"/>
    <mergeCell ref="AO50:AP50"/>
    <mergeCell ref="AO51:AP51"/>
    <mergeCell ref="AQ51:AT51"/>
    <mergeCell ref="AQ52:AT52"/>
    <mergeCell ref="AH49:AJ49"/>
    <mergeCell ref="AQ45:AT45"/>
    <mergeCell ref="AQ46:AT46"/>
    <mergeCell ref="AQ47:AT47"/>
    <mergeCell ref="AH50:AJ50"/>
    <mergeCell ref="AK47:AN47"/>
    <mergeCell ref="AH45:AJ45"/>
    <mergeCell ref="AH47:AJ47"/>
    <mergeCell ref="AQ48:AT48"/>
    <mergeCell ref="AQ50:AT50"/>
    <mergeCell ref="K53:L53"/>
    <mergeCell ref="N53:O53"/>
    <mergeCell ref="Q53:R53"/>
    <mergeCell ref="U31:V52"/>
    <mergeCell ref="M37:O37"/>
    <mergeCell ref="Q41:S41"/>
    <mergeCell ref="CA51:CD53"/>
    <mergeCell ref="BV50:BZ53"/>
    <mergeCell ref="AV52:BU52"/>
    <mergeCell ref="AV53:BU53"/>
    <mergeCell ref="BB33:BE33"/>
    <mergeCell ref="BG32:BH32"/>
    <mergeCell ref="AV46:BK46"/>
    <mergeCell ref="BP45:BQ45"/>
    <mergeCell ref="AX40:BA40"/>
    <mergeCell ref="AV31:AW42"/>
    <mergeCell ref="BL45:BO45"/>
    <mergeCell ref="BL35:BO35"/>
    <mergeCell ref="BP39:BQ39"/>
    <mergeCell ref="BI35:BK35"/>
    <mergeCell ref="AX41:BA41"/>
    <mergeCell ref="BB40:BE40"/>
    <mergeCell ref="AX35:BA35"/>
    <mergeCell ref="AX38:BA38"/>
    <mergeCell ref="BB38:BE38"/>
    <mergeCell ref="AX36:BA36"/>
    <mergeCell ref="BB36:BE36"/>
    <mergeCell ref="AX37:BA37"/>
    <mergeCell ref="BB37:BE37"/>
    <mergeCell ref="BG42:BH42"/>
    <mergeCell ref="CA50:CD50"/>
    <mergeCell ref="CA47:CD49"/>
    <mergeCell ref="CA46:CD46"/>
    <mergeCell ref="CA41:CD41"/>
    <mergeCell ref="CA36:CD36"/>
    <mergeCell ref="CA37:CD40"/>
    <mergeCell ref="CA28:CD28"/>
    <mergeCell ref="BP41:BQ41"/>
    <mergeCell ref="BP47:BQ47"/>
    <mergeCell ref="BV19:BZ19"/>
    <mergeCell ref="BV13:BZ13"/>
    <mergeCell ref="BW14:BZ14"/>
    <mergeCell ref="BV15:BZ15"/>
    <mergeCell ref="BV16:BZ16"/>
    <mergeCell ref="CA2:CD3"/>
    <mergeCell ref="CA4:CD4"/>
    <mergeCell ref="CA5:CD7"/>
    <mergeCell ref="CA8:CD8"/>
    <mergeCell ref="CA9:CD15"/>
    <mergeCell ref="CA16:CD16"/>
    <mergeCell ref="CA17:CD20"/>
    <mergeCell ref="BV5:BZ5"/>
    <mergeCell ref="BT2:BY3"/>
    <mergeCell ref="AP4:BU18"/>
    <mergeCell ref="BV6:BZ6"/>
    <mergeCell ref="BV7:BZ7"/>
    <mergeCell ref="BV9:BZ9"/>
    <mergeCell ref="BW10:BZ10"/>
    <mergeCell ref="BV11:BZ11"/>
    <mergeCell ref="BW12:BZ12"/>
    <mergeCell ref="BV8:BZ8"/>
    <mergeCell ref="BV17:BW17"/>
    <mergeCell ref="BY17:BZ17"/>
    <mergeCell ref="BV18:BZ18"/>
    <mergeCell ref="BV4:BZ4"/>
    <mergeCell ref="CA24:CD24"/>
    <mergeCell ref="CA21:CD21"/>
    <mergeCell ref="CA22:CD23"/>
    <mergeCell ref="CA29:CD35"/>
    <mergeCell ref="BL44:BO44"/>
    <mergeCell ref="AX39:BA39"/>
    <mergeCell ref="BP28:BQ28"/>
    <mergeCell ref="BG29:BH29"/>
    <mergeCell ref="BI29:BK29"/>
    <mergeCell ref="BP29:BQ29"/>
    <mergeCell ref="BI37:BK37"/>
    <mergeCell ref="BG34:BH34"/>
    <mergeCell ref="BI34:BK34"/>
    <mergeCell ref="BB35:BE35"/>
    <mergeCell ref="BG35:BH35"/>
    <mergeCell ref="BG36:BH36"/>
    <mergeCell ref="BI36:BK36"/>
    <mergeCell ref="BG37:BH37"/>
    <mergeCell ref="CA42:CD42"/>
    <mergeCell ref="CA25:CD27"/>
    <mergeCell ref="CA43:CD45"/>
    <mergeCell ref="BL39:BO39"/>
    <mergeCell ref="BI42:BK42"/>
    <mergeCell ref="BP37:BQ37"/>
    <mergeCell ref="BP35:BQ35"/>
    <mergeCell ref="BP25:BQ25"/>
    <mergeCell ref="BL25:BO25"/>
    <mergeCell ref="BL37:BO37"/>
    <mergeCell ref="BG45:BH45"/>
    <mergeCell ref="BP51:BQ51"/>
    <mergeCell ref="BP50:BQ50"/>
    <mergeCell ref="BV48:BZ48"/>
    <mergeCell ref="BV20:BZ47"/>
    <mergeCell ref="BL49:BO49"/>
    <mergeCell ref="BL51:BO51"/>
    <mergeCell ref="BL50:BO50"/>
    <mergeCell ref="BL47:BO47"/>
    <mergeCell ref="BL48:BO48"/>
    <mergeCell ref="BP21:BQ21"/>
    <mergeCell ref="BP22:BQ22"/>
    <mergeCell ref="AX23:BA23"/>
    <mergeCell ref="BG23:BH23"/>
    <mergeCell ref="BI23:BK23"/>
    <mergeCell ref="AX22:BA22"/>
    <mergeCell ref="BG22:BH22"/>
    <mergeCell ref="BI22:BK22"/>
    <mergeCell ref="BL22:BO22"/>
    <mergeCell ref="AX21:BA21"/>
    <mergeCell ref="BB22:BE22"/>
    <mergeCell ref="BH48:BK48"/>
    <mergeCell ref="AO36:AP36"/>
    <mergeCell ref="AO34:AP34"/>
    <mergeCell ref="BB32:BE32"/>
    <mergeCell ref="BG33:BH33"/>
    <mergeCell ref="AX45:BC45"/>
    <mergeCell ref="AX44:BK44"/>
    <mergeCell ref="AQ39:AT39"/>
    <mergeCell ref="AQ40:AT40"/>
    <mergeCell ref="AU21:AU53"/>
    <mergeCell ref="AO39:AP39"/>
    <mergeCell ref="AO38:AP38"/>
    <mergeCell ref="AO44:AP44"/>
    <mergeCell ref="AO40:AP40"/>
    <mergeCell ref="AO41:AP41"/>
    <mergeCell ref="AO43:AP43"/>
    <mergeCell ref="AO42:AP42"/>
    <mergeCell ref="AO35:AP35"/>
    <mergeCell ref="AQ22:AT22"/>
    <mergeCell ref="BI25:BK25"/>
    <mergeCell ref="AX24:BA24"/>
    <mergeCell ref="AV47:AZ47"/>
    <mergeCell ref="AQ30:AT30"/>
    <mergeCell ref="AQ32:AT32"/>
    <mergeCell ref="N52:T52"/>
    <mergeCell ref="AV21:AW21"/>
    <mergeCell ref="AV50:BK50"/>
    <mergeCell ref="AV51:BK51"/>
    <mergeCell ref="AQ26:AT26"/>
    <mergeCell ref="AQ27:AT27"/>
    <mergeCell ref="AQ28:AT28"/>
    <mergeCell ref="AO26:AP26"/>
    <mergeCell ref="AK49:AN49"/>
    <mergeCell ref="AX27:BA27"/>
    <mergeCell ref="AX28:BA28"/>
    <mergeCell ref="AX26:BA26"/>
    <mergeCell ref="BG28:BH28"/>
    <mergeCell ref="BI28:BK28"/>
    <mergeCell ref="BG27:BH27"/>
    <mergeCell ref="BI27:BK27"/>
    <mergeCell ref="BB28:BE28"/>
    <mergeCell ref="BB42:BE42"/>
    <mergeCell ref="AX43:BK43"/>
    <mergeCell ref="AX42:BA42"/>
    <mergeCell ref="AO49:AP49"/>
    <mergeCell ref="AX32:BA32"/>
    <mergeCell ref="AV49:BK49"/>
    <mergeCell ref="BD48:BG48"/>
    <mergeCell ref="AH37:AJ37"/>
    <mergeCell ref="AO37:AP37"/>
    <mergeCell ref="AK37:AN37"/>
    <mergeCell ref="AK33:AN33"/>
    <mergeCell ref="W34:Z34"/>
    <mergeCell ref="AF34:AG34"/>
    <mergeCell ref="AH34:AJ34"/>
    <mergeCell ref="AK34:AN34"/>
    <mergeCell ref="AA33:AD33"/>
    <mergeCell ref="W35:Z35"/>
    <mergeCell ref="AF35:AG35"/>
    <mergeCell ref="AH35:AJ35"/>
    <mergeCell ref="W36:Z36"/>
    <mergeCell ref="AF36:AG36"/>
    <mergeCell ref="AH36:AJ36"/>
    <mergeCell ref="AK36:AN36"/>
    <mergeCell ref="U21:V21"/>
    <mergeCell ref="U12:Y12"/>
    <mergeCell ref="AB8:AC8"/>
    <mergeCell ref="U4:Y4"/>
    <mergeCell ref="U5:Y5"/>
    <mergeCell ref="AG11:AH11"/>
    <mergeCell ref="AF2:AN2"/>
    <mergeCell ref="AF5:AI5"/>
    <mergeCell ref="AF6:AH6"/>
    <mergeCell ref="AG8:AH8"/>
    <mergeCell ref="AJ9:AK9"/>
    <mergeCell ref="AJ11:AK11"/>
    <mergeCell ref="AJ10:AK10"/>
    <mergeCell ref="B50:F51"/>
    <mergeCell ref="G50:G51"/>
    <mergeCell ref="H50:M51"/>
    <mergeCell ref="B48:F49"/>
    <mergeCell ref="G48:H48"/>
    <mergeCell ref="I48:T48"/>
    <mergeCell ref="I49:T49"/>
    <mergeCell ref="F21:L21"/>
    <mergeCell ref="F28:L28"/>
    <mergeCell ref="H38:K38"/>
    <mergeCell ref="B38:F40"/>
    <mergeCell ref="H39:K39"/>
    <mergeCell ref="B30:E30"/>
    <mergeCell ref="F30:S30"/>
    <mergeCell ref="B32:T35"/>
    <mergeCell ref="B31:E31"/>
    <mergeCell ref="G36:J36"/>
    <mergeCell ref="K36:T36"/>
    <mergeCell ref="R37:T37"/>
    <mergeCell ref="B21:E21"/>
    <mergeCell ref="I42:S42"/>
    <mergeCell ref="H41:I41"/>
    <mergeCell ref="K41:L41"/>
    <mergeCell ref="N41:O41"/>
    <mergeCell ref="B23:E23"/>
    <mergeCell ref="B46:F47"/>
    <mergeCell ref="G46:H46"/>
    <mergeCell ref="B41:F45"/>
    <mergeCell ref="L45:M45"/>
    <mergeCell ref="I47:T47"/>
    <mergeCell ref="R45:S45"/>
    <mergeCell ref="M39:O39"/>
    <mergeCell ref="Q38:T38"/>
    <mergeCell ref="P37:Q37"/>
    <mergeCell ref="C20:F20"/>
    <mergeCell ref="E4:J9"/>
    <mergeCell ref="K4:M9"/>
    <mergeCell ref="B10:G11"/>
    <mergeCell ref="B14:E14"/>
    <mergeCell ref="F14:L14"/>
    <mergeCell ref="C13:F13"/>
    <mergeCell ref="M14:T14"/>
    <mergeCell ref="N2:AC2"/>
    <mergeCell ref="K20:L20"/>
    <mergeCell ref="B16:E16"/>
    <mergeCell ref="I11:T12"/>
    <mergeCell ref="B4:D9"/>
    <mergeCell ref="U6:Y6"/>
    <mergeCell ref="AA6:AC6"/>
    <mergeCell ref="Z11:AA11"/>
    <mergeCell ref="Z8:AA8"/>
    <mergeCell ref="Z10:AA10"/>
    <mergeCell ref="AB10:AC10"/>
    <mergeCell ref="U16:Y18"/>
    <mergeCell ref="U14:AB14"/>
    <mergeCell ref="B17:T17"/>
    <mergeCell ref="B18:T18"/>
    <mergeCell ref="U13:AB13"/>
    <mergeCell ref="U15:AB15"/>
    <mergeCell ref="N4:T9"/>
    <mergeCell ref="Z16:AO18"/>
    <mergeCell ref="AE12:AO12"/>
    <mergeCell ref="F16:S16"/>
    <mergeCell ref="B2:L3"/>
    <mergeCell ref="AG10:AH10"/>
    <mergeCell ref="AD9:AE9"/>
    <mergeCell ref="AG9:AH9"/>
    <mergeCell ref="AD8:AE8"/>
    <mergeCell ref="AM8:AO9"/>
    <mergeCell ref="AM10:AO11"/>
    <mergeCell ref="AJ8:AK8"/>
    <mergeCell ref="AD10:AE10"/>
    <mergeCell ref="BC2:BI3"/>
    <mergeCell ref="Z5:AC5"/>
    <mergeCell ref="BG24:BH24"/>
    <mergeCell ref="BI24:BK24"/>
    <mergeCell ref="BP24:BQ24"/>
    <mergeCell ref="BL23:BO23"/>
    <mergeCell ref="AF24:AG24"/>
    <mergeCell ref="AD11:AE11"/>
    <mergeCell ref="AC13:AO14"/>
    <mergeCell ref="AJ4:AN4"/>
    <mergeCell ref="AF4:AI4"/>
    <mergeCell ref="AD5:AE5"/>
    <mergeCell ref="AJ5:AN5"/>
    <mergeCell ref="AK6:AM6"/>
    <mergeCell ref="AH23:AJ23"/>
    <mergeCell ref="AH24:AJ24"/>
    <mergeCell ref="W24:Z24"/>
    <mergeCell ref="AA23:AD23"/>
    <mergeCell ref="AA24:AD24"/>
    <mergeCell ref="AH22:AJ22"/>
    <mergeCell ref="AO24:AP24"/>
    <mergeCell ref="AO22:AP22"/>
    <mergeCell ref="AF23:AG23"/>
    <mergeCell ref="BL24:BO24"/>
    <mergeCell ref="BS2:BS3"/>
    <mergeCell ref="BL2:BR3"/>
    <mergeCell ref="N3:AN3"/>
    <mergeCell ref="AP2:BB3"/>
    <mergeCell ref="Z9:AA9"/>
    <mergeCell ref="U7:Y7"/>
    <mergeCell ref="AK7:AM7"/>
    <mergeCell ref="AK22:AN22"/>
    <mergeCell ref="AA22:AD22"/>
    <mergeCell ref="Z4:AD4"/>
    <mergeCell ref="U10:Y11"/>
    <mergeCell ref="AC12:AD12"/>
    <mergeCell ref="AF7:AI7"/>
    <mergeCell ref="AA7:AD7"/>
    <mergeCell ref="AG15:AH15"/>
    <mergeCell ref="U8:Y9"/>
    <mergeCell ref="BR22:BU22"/>
    <mergeCell ref="BL21:BO21"/>
    <mergeCell ref="AE15:AF15"/>
    <mergeCell ref="AM15:AN15"/>
    <mergeCell ref="AJ15:AK15"/>
    <mergeCell ref="AF22:AG22"/>
    <mergeCell ref="BG21:BH21"/>
    <mergeCell ref="BI21:BK21"/>
    <mergeCell ref="BR24:BU24"/>
    <mergeCell ref="BR23:BU23"/>
    <mergeCell ref="W28:Z28"/>
    <mergeCell ref="W27:Z27"/>
    <mergeCell ref="W26:Z26"/>
    <mergeCell ref="AA25:AD25"/>
    <mergeCell ref="AF28:AG28"/>
    <mergeCell ref="BP26:BQ26"/>
    <mergeCell ref="BG26:BH26"/>
    <mergeCell ref="BI26:BK26"/>
    <mergeCell ref="BL26:BO26"/>
    <mergeCell ref="BL27:BO27"/>
    <mergeCell ref="BL28:BO28"/>
    <mergeCell ref="AO28:AP28"/>
    <mergeCell ref="AO27:AP27"/>
    <mergeCell ref="AO25:AP25"/>
    <mergeCell ref="AF26:AG26"/>
    <mergeCell ref="AF25:AG25"/>
    <mergeCell ref="AH25:AJ25"/>
    <mergeCell ref="AH28:AJ28"/>
    <mergeCell ref="AH27:AJ27"/>
    <mergeCell ref="AF27:AG27"/>
    <mergeCell ref="AH26:AJ26"/>
    <mergeCell ref="BP23:BQ23"/>
    <mergeCell ref="AH33:AJ33"/>
    <mergeCell ref="AO33:AP33"/>
    <mergeCell ref="BL29:BO29"/>
    <mergeCell ref="BL36:BO36"/>
    <mergeCell ref="AQ34:AT34"/>
    <mergeCell ref="AQ31:AT31"/>
    <mergeCell ref="BR27:BU27"/>
    <mergeCell ref="BR28:BU28"/>
    <mergeCell ref="BR25:BU25"/>
    <mergeCell ref="AO29:AP29"/>
    <mergeCell ref="AK29:AN29"/>
    <mergeCell ref="W29:AJ29"/>
    <mergeCell ref="AO30:AP30"/>
    <mergeCell ref="AX31:BA31"/>
    <mergeCell ref="BG31:BH31"/>
    <mergeCell ref="BI31:BK31"/>
    <mergeCell ref="BB29:BE29"/>
    <mergeCell ref="BP32:BQ32"/>
    <mergeCell ref="BP33:BQ33"/>
    <mergeCell ref="BL33:BO33"/>
    <mergeCell ref="BL32:BO32"/>
    <mergeCell ref="BP34:BQ34"/>
    <mergeCell ref="BL34:BO34"/>
    <mergeCell ref="AQ33:AT33"/>
    <mergeCell ref="AK30:AN30"/>
    <mergeCell ref="AH30:AJ30"/>
    <mergeCell ref="AF30:AG30"/>
    <mergeCell ref="AF31:AG31"/>
    <mergeCell ref="AO32:AP32"/>
    <mergeCell ref="AF32:AG32"/>
    <mergeCell ref="AH32:AJ32"/>
    <mergeCell ref="AK31:AN31"/>
    <mergeCell ref="AK32:AN32"/>
    <mergeCell ref="AO31:AP31"/>
    <mergeCell ref="AH31:AJ31"/>
    <mergeCell ref="BL38:BO38"/>
    <mergeCell ref="BR47:BU47"/>
    <mergeCell ref="BR48:BU48"/>
    <mergeCell ref="BR42:BU42"/>
    <mergeCell ref="BR43:BU43"/>
    <mergeCell ref="BR45:BU45"/>
    <mergeCell ref="BR44:BU44"/>
    <mergeCell ref="BR46:BU46"/>
    <mergeCell ref="BR26:BU26"/>
    <mergeCell ref="BR37:BU37"/>
    <mergeCell ref="BR38:BU38"/>
    <mergeCell ref="BR39:BU39"/>
    <mergeCell ref="BR40:BU40"/>
    <mergeCell ref="BR35:BU35"/>
    <mergeCell ref="BR32:BU32"/>
    <mergeCell ref="BP27:BQ27"/>
    <mergeCell ref="BL30:BO30"/>
    <mergeCell ref="BP30:BQ30"/>
    <mergeCell ref="BR31:BU31"/>
    <mergeCell ref="BR36:BU36"/>
    <mergeCell ref="BR29:BU29"/>
    <mergeCell ref="BR30:BU30"/>
    <mergeCell ref="BR33:BU33"/>
    <mergeCell ref="BR34:BU34"/>
    <mergeCell ref="AQ41:AT41"/>
    <mergeCell ref="AQ42:AT42"/>
    <mergeCell ref="AQ35:AT35"/>
    <mergeCell ref="AQ36:AT36"/>
    <mergeCell ref="AQ37:AT37"/>
    <mergeCell ref="AQ38:AT38"/>
    <mergeCell ref="BR41:BU41"/>
    <mergeCell ref="BP31:BQ31"/>
    <mergeCell ref="BL31:BO31"/>
    <mergeCell ref="BL41:BO41"/>
    <mergeCell ref="BL42:BO42"/>
    <mergeCell ref="BP38:BQ38"/>
    <mergeCell ref="BP40:BQ40"/>
    <mergeCell ref="BL40:BO40"/>
    <mergeCell ref="BP36:BQ36"/>
    <mergeCell ref="BP42:BQ42"/>
    <mergeCell ref="BI38:BK38"/>
    <mergeCell ref="BG40:BH40"/>
    <mergeCell ref="BI40:BK40"/>
    <mergeCell ref="BB41:BE41"/>
    <mergeCell ref="BG41:BH41"/>
    <mergeCell ref="BI41:BK41"/>
    <mergeCell ref="BI39:BK39"/>
    <mergeCell ref="BG38:BH38"/>
    <mergeCell ref="B29:E29"/>
    <mergeCell ref="F29:S29"/>
    <mergeCell ref="B28:E28"/>
    <mergeCell ref="F31:H31"/>
    <mergeCell ref="J31:L31"/>
    <mergeCell ref="N31:Q31"/>
    <mergeCell ref="AA30:AD30"/>
    <mergeCell ref="W31:Z31"/>
    <mergeCell ref="W32:Z32"/>
    <mergeCell ref="AF47:AG47"/>
    <mergeCell ref="AF48:AG48"/>
    <mergeCell ref="AA31:AD31"/>
    <mergeCell ref="AA32:AD32"/>
    <mergeCell ref="AA26:AD26"/>
    <mergeCell ref="AA27:AD27"/>
    <mergeCell ref="AA28:AD28"/>
    <mergeCell ref="W25:Z25"/>
    <mergeCell ref="U30:V30"/>
    <mergeCell ref="W30:Z30"/>
    <mergeCell ref="AF33:AG33"/>
    <mergeCell ref="W37:Z37"/>
    <mergeCell ref="AF37:AG37"/>
    <mergeCell ref="W40:Z40"/>
    <mergeCell ref="W41:Z41"/>
    <mergeCell ref="AA52:AD52"/>
    <mergeCell ref="AF51:AG51"/>
    <mergeCell ref="AH51:AJ51"/>
    <mergeCell ref="AA42:AD42"/>
    <mergeCell ref="AA34:AD34"/>
    <mergeCell ref="AA35:AD35"/>
    <mergeCell ref="AA36:AD36"/>
    <mergeCell ref="AA37:AD37"/>
    <mergeCell ref="AA41:AD41"/>
    <mergeCell ref="AA40:AD40"/>
    <mergeCell ref="AF38:AG38"/>
    <mergeCell ref="AF39:AG39"/>
    <mergeCell ref="AF40:AG40"/>
    <mergeCell ref="AF41:AG41"/>
    <mergeCell ref="AF46:AG46"/>
    <mergeCell ref="AH46:AJ46"/>
    <mergeCell ref="AF42:AG42"/>
    <mergeCell ref="AF44:AG44"/>
    <mergeCell ref="AF43:AG43"/>
    <mergeCell ref="AH48:AJ48"/>
    <mergeCell ref="AA50:AD50"/>
    <mergeCell ref="AF50:AG50"/>
    <mergeCell ref="W51:Z51"/>
    <mergeCell ref="AA51:AD51"/>
    <mergeCell ref="B22:E22"/>
    <mergeCell ref="W44:Z44"/>
    <mergeCell ref="W43:Z43"/>
    <mergeCell ref="U22:V28"/>
    <mergeCell ref="N24:Q24"/>
    <mergeCell ref="F23:S23"/>
    <mergeCell ref="W23:Z23"/>
    <mergeCell ref="W22:Z22"/>
    <mergeCell ref="B25:F25"/>
    <mergeCell ref="G25:S25"/>
    <mergeCell ref="K27:L27"/>
    <mergeCell ref="B24:E24"/>
    <mergeCell ref="F24:H24"/>
    <mergeCell ref="J24:L24"/>
    <mergeCell ref="B36:F37"/>
    <mergeCell ref="K37:L37"/>
    <mergeCell ref="G37:J37"/>
    <mergeCell ref="H40:S40"/>
    <mergeCell ref="M38:O38"/>
    <mergeCell ref="W33:Z33"/>
    <mergeCell ref="W38:Z38"/>
    <mergeCell ref="W39:Z39"/>
    <mergeCell ref="BP49:BQ49"/>
    <mergeCell ref="BP48:BQ48"/>
    <mergeCell ref="AQ53:AT53"/>
    <mergeCell ref="AO53:AP53"/>
    <mergeCell ref="M21:T21"/>
    <mergeCell ref="M28:T28"/>
    <mergeCell ref="AA49:AD49"/>
    <mergeCell ref="AA38:AD38"/>
    <mergeCell ref="AA45:AD45"/>
    <mergeCell ref="AA46:AD46"/>
    <mergeCell ref="AA39:AD39"/>
    <mergeCell ref="W42:Z42"/>
    <mergeCell ref="W50:Z50"/>
    <mergeCell ref="AQ43:AT43"/>
    <mergeCell ref="AQ44:AT44"/>
    <mergeCell ref="W45:Z45"/>
    <mergeCell ref="W46:Z46"/>
    <mergeCell ref="AO45:AP45"/>
    <mergeCell ref="AF45:AG45"/>
    <mergeCell ref="W47:Z47"/>
    <mergeCell ref="W48:Z48"/>
    <mergeCell ref="W49:Z49"/>
    <mergeCell ref="F22:S22"/>
    <mergeCell ref="W53:AJ53"/>
    <mergeCell ref="BB39:BE39"/>
    <mergeCell ref="BG39:BH39"/>
    <mergeCell ref="BV49:BZ49"/>
    <mergeCell ref="N50:N51"/>
    <mergeCell ref="O50:T51"/>
    <mergeCell ref="I43:S43"/>
    <mergeCell ref="I44:S44"/>
    <mergeCell ref="H45:I45"/>
    <mergeCell ref="AA44:AD44"/>
    <mergeCell ref="AA48:AD48"/>
    <mergeCell ref="AQ49:AT49"/>
    <mergeCell ref="AA43:AD43"/>
    <mergeCell ref="BR51:BU51"/>
    <mergeCell ref="BR50:BU50"/>
    <mergeCell ref="BR49:BU49"/>
    <mergeCell ref="O45:Q45"/>
    <mergeCell ref="I46:T46"/>
    <mergeCell ref="AK46:AN46"/>
    <mergeCell ref="AK48:AN48"/>
    <mergeCell ref="BP46:BQ46"/>
    <mergeCell ref="BL46:BO46"/>
    <mergeCell ref="BP43:BQ43"/>
    <mergeCell ref="BL43:BO43"/>
    <mergeCell ref="BP44:BQ44"/>
  </mergeCells>
  <phoneticPr fontId="2"/>
  <dataValidations count="20">
    <dataValidation type="custom" allowBlank="1" showInputMessage="1" showErrorMessage="1" promptTitle="自動入力" sqref="N52:T52" xr:uid="{B9F6A124-3669-4135-B58F-1B494E06AE45}">
      <formula1>G52+(365*8)-1</formula1>
    </dataValidation>
    <dataValidation type="custom" imeMode="off" allowBlank="1" showInputMessage="1" showErrorMessage="1" errorTitle="入力制限" error="80万円以内（工事費限度）1万円単位で入力してください。" promptTitle="入力制限" prompt="80万円以内（工事費限度）1万円単位で入力" sqref="BL51:BO51" xr:uid="{0F549E41-6239-4CF1-BAB6-4AA1670B5467}">
      <formula1>MOD(BL51,10000)=0</formula1>
    </dataValidation>
    <dataValidation type="list" imeMode="off" allowBlank="1" showInputMessage="1" showErrorMessage="1" sqref="AG8:AH11 AJ15:AK15 N53:O53 Z5:AC5 AJ5:AN5 AD8:AE11 AG15:AH15 AJ8:AK11 AM15:AN15 Q53:R53" xr:uid="{06A65A62-CEFF-4EAF-99EA-36541C684787}">
      <formula1>#REF!</formula1>
    </dataValidation>
    <dataValidation type="list" operator="equal" allowBlank="1" showInputMessage="1" sqref="G38" xr:uid="{DAE04FB0-572E-40AB-882D-0C9D04119EA5}">
      <formula1>#REF!</formula1>
    </dataValidation>
    <dataValidation imeMode="on" showInputMessage="1" showErrorMessage="1" sqref="BV11:BZ11" xr:uid="{CC745B2C-0D79-42BD-908F-944E2046A575}"/>
    <dataValidation imeMode="halfAlpha" allowBlank="1" showInputMessage="1" showErrorMessage="1" sqref="BV17:BW17 BY17:BZ17 AO31:AP52 AO22:AT29 BP22:BU51" xr:uid="{B5482CB3-D6EB-42A2-A92E-859AB17C58A1}"/>
    <dataValidation imeMode="off" allowBlank="1" showInputMessage="1" showErrorMessage="1" errorTitle="設置日" error="2007/1/1形式で入力してください。" promptTitle="設置日" prompt="2007/1/1形式で入力してください。" sqref="G52:K52" xr:uid="{6ED5A617-6FCD-4D03-A26E-538F22D4DA1E}"/>
    <dataValidation imeMode="off" allowBlank="1" showInputMessage="1" showErrorMessage="1" sqref="R37:T37 AF31:AG52 BL22:BO50 BG31:BH42 Z4:AD4 AJ4:AN4 M37:O37 BG22:BH29" xr:uid="{73B8BD05-6E2D-4899-97F9-3DA483302968}"/>
    <dataValidation type="list" imeMode="on" showInputMessage="1" sqref="F14:L14" xr:uid="{C9C063BE-E41C-4E69-A810-3D48B353545E}">
      <formula1>#REF!</formula1>
    </dataValidation>
    <dataValidation type="list" imeMode="on" allowBlank="1" showErrorMessage="1" sqref="F21:L21 F28:L28" xr:uid="{BAABDE50-7BA3-45FC-98E2-F61D598174BC}">
      <formula1>#REF!</formula1>
    </dataValidation>
    <dataValidation type="list" imeMode="on" allowBlank="1" showInputMessage="1" sqref="G37:J37 F22:S22 AX40:BA40 AY38:BA39 AX31:AX39 W31:Z52 AX22:BA29" xr:uid="{A2EFF318-6819-4F5C-AC92-7BBBFCA163E8}">
      <formula1>#REF!</formula1>
    </dataValidation>
    <dataValidation imeMode="on" allowBlank="1" showInputMessage="1" showErrorMessage="1" sqref="I46:T49" xr:uid="{B72A71A0-1795-408A-AFCA-6638B7E47DCD}"/>
    <dataValidation type="list" imeMode="off" allowBlank="1" showInputMessage="1" sqref="K53:L53 K20:L20 O45:Q45" xr:uid="{6E0B6679-AFB3-4FC4-88EC-FC89BC6F1565}">
      <formula1>#REF!</formula1>
    </dataValidation>
    <dataValidation type="list" imeMode="on" showInputMessage="1" promptTitle="便所内設備" sqref="W22:Z28" xr:uid="{7E394E48-2BC2-41E7-9D7C-1F4DF61AE144}">
      <formula1>#REF!</formula1>
    </dataValidation>
    <dataValidation type="list" allowBlank="1" showInputMessage="1" sqref="AE31:AE52 BF31:BF42 BF22:BF29 AA22:AE28" xr:uid="{0AAC9EFA-6163-4D88-B403-8CF9E773EDD1}">
      <formula1>#REF!</formula1>
    </dataValidation>
    <dataValidation imeMode="on" showInputMessage="1" sqref="M14" xr:uid="{1CC31D46-CACD-427E-9BFC-07B507A29F83}"/>
    <dataValidation imeMode="off" allowBlank="1" showInputMessage="1" showErrorMessage="1" errorTitle="数値のみ" sqref="AF22:AG28" xr:uid="{92361928-6F0B-46CD-8855-55DF02887413}"/>
    <dataValidation imeMode="on" allowBlank="1" showInputMessage="1" sqref="AX30" xr:uid="{0AD55E28-FD93-41D5-83BC-E94279F8F70F}"/>
    <dataValidation type="whole" imeMode="halfAlpha" allowBlank="1" showInputMessage="1" showErrorMessage="1" errorTitle="入力制限" error="工事費限度内の数値を入力してください。" promptTitle="整数を入力" prompt="端数調整等の場合、正の実数値を入力可です。" sqref="BG45:BH45" xr:uid="{00339E36-679C-441D-86C2-91256212DB9E}">
      <formula1>0</formula1>
      <formula2>100</formula2>
    </dataValidation>
    <dataValidation imeMode="halfAlpha" allowBlank="1" showInputMessage="1" sqref="AQ31:AT53" xr:uid="{A186A113-44B8-4BA8-9D8C-B2ABC2F46692}"/>
  </dataValidations>
  <pageMargins left="0.98425196850393704" right="0.19685039370078741" top="0.43307086614173229" bottom="0.19685039370078741" header="0" footer="0"/>
  <pageSetup paperSize="8" scale="95" orientation="landscape" horizontalDpi="300" r:id="rId1"/>
  <headerFooter alignWithMargins="0"/>
  <ignoredErrors>
    <ignoredError sqref="BL3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原本（様式のみ）</vt:lpstr>
      <vt:lpstr>青紙裏面</vt:lpstr>
      <vt:lpstr>見積入力・印刷</vt:lpstr>
      <vt:lpstr>精算入力</vt:lpstr>
      <vt:lpstr>精算印刷（入力不可）</vt:lpstr>
      <vt:lpstr>見積入力・印刷!Print_Area</vt:lpstr>
      <vt:lpstr>'原本（様式のみ）'!Print_Area</vt:lpstr>
      <vt:lpstr>'精算印刷（入力不可）'!Print_Area</vt:lpstr>
      <vt:lpstr>精算入力!Print_Area</vt:lpstr>
      <vt:lpstr>青紙裏面!Print_Area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田中正観</dc:creator>
  <cp:lastModifiedBy>福田　由莉香</cp:lastModifiedBy>
  <cp:lastPrinted>2026-03-24T07:25:31Z</cp:lastPrinted>
  <dcterms:created xsi:type="dcterms:W3CDTF">2007-06-24T11:24:57Z</dcterms:created>
  <dcterms:modified xsi:type="dcterms:W3CDTF">2026-03-24T07:35:12Z</dcterms:modified>
</cp:coreProperties>
</file>